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d01a559b6f3d4b0/桌面/"/>
    </mc:Choice>
  </mc:AlternateContent>
  <xr:revisionPtr revIDLastSave="5" documentId="8_{38BF4511-8F47-4660-BAE1-488DF3E70D5A}" xr6:coauthVersionLast="47" xr6:coauthVersionMax="47" xr10:uidLastSave="{EFAA2B26-0231-44D9-BC0B-652DA5F87835}"/>
  <bookViews>
    <workbookView xWindow="-120" yWindow="-120" windowWidth="29040" windowHeight="15840" xr2:uid="{00000000-000D-0000-FFFF-FFFF00000000}"/>
  </bookViews>
  <sheets>
    <sheet name="110學年" sheetId="17" r:id="rId1"/>
  </sheets>
  <externalReferences>
    <externalReference r:id="rId2"/>
  </externalReferences>
  <definedNames>
    <definedName name="_xlnm.Print_Area" localSheetId="0">'110學年'!$A$1:$P$69</definedName>
    <definedName name="_xlnm.Print_Titles" localSheetId="0">'110學年'!$1:$6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7" l="1"/>
  <c r="H66" i="17"/>
  <c r="I66" i="17"/>
  <c r="J66" i="17"/>
  <c r="K66" i="17"/>
  <c r="L66" i="17"/>
  <c r="M66" i="17"/>
  <c r="N66" i="17"/>
  <c r="O66" i="17"/>
  <c r="P66" i="17"/>
  <c r="G64" i="17" l="1"/>
  <c r="C64" i="17"/>
  <c r="C63" i="17"/>
  <c r="G57" i="17"/>
  <c r="C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1" i="17"/>
  <c r="G40" i="17"/>
  <c r="G39" i="17"/>
  <c r="G38" i="17"/>
  <c r="G37" i="17"/>
  <c r="G36" i="17"/>
  <c r="G34" i="17"/>
  <c r="G30" i="17"/>
  <c r="G28" i="17"/>
  <c r="G27" i="17"/>
  <c r="P26" i="17"/>
  <c r="O26" i="17"/>
  <c r="N26" i="17"/>
  <c r="M26" i="17"/>
  <c r="K26" i="17"/>
  <c r="J26" i="17"/>
  <c r="I26" i="17"/>
  <c r="H26" i="17"/>
  <c r="G26" i="17"/>
  <c r="F26" i="17"/>
  <c r="P15" i="17"/>
  <c r="O15" i="17"/>
  <c r="N15" i="17"/>
  <c r="M15" i="17"/>
  <c r="K15" i="17"/>
  <c r="J15" i="17"/>
  <c r="I15" i="17"/>
  <c r="H15" i="17"/>
  <c r="F15" i="17"/>
  <c r="G14" i="17"/>
  <c r="P13" i="17"/>
  <c r="O13" i="17"/>
  <c r="N13" i="17"/>
  <c r="M13" i="17"/>
  <c r="K13" i="17"/>
  <c r="J13" i="17"/>
  <c r="I13" i="17"/>
  <c r="H13" i="17"/>
  <c r="F13" i="17"/>
  <c r="G12" i="17"/>
  <c r="G11" i="17"/>
  <c r="G66" i="17" l="1"/>
  <c r="G15" i="17"/>
  <c r="G13" i="17"/>
</calcChain>
</file>

<file path=xl/sharedStrings.xml><?xml version="1.0" encoding="utf-8"?>
<sst xmlns="http://schemas.openxmlformats.org/spreadsheetml/2006/main" count="105" uniqueCount="96">
  <si>
    <t>科目名稱</t>
  </si>
  <si>
    <t>時數</t>
  </si>
  <si>
    <t>授課時數</t>
  </si>
  <si>
    <t>第一學年</t>
  </si>
  <si>
    <t>第二學年</t>
  </si>
  <si>
    <t>上</t>
  </si>
  <si>
    <t>下</t>
  </si>
  <si>
    <t>授課</t>
  </si>
  <si>
    <t>中文閱讀與書寫 I Ⅱ</t>
  </si>
  <si>
    <t>應用文</t>
  </si>
  <si>
    <t>英語聽講</t>
  </si>
  <si>
    <t>多元通識選修小計</t>
  </si>
  <si>
    <t>機械加工實作</t>
  </si>
  <si>
    <t>職業安全概論</t>
  </si>
  <si>
    <t>320*</t>
  </si>
  <si>
    <t>計算機程式設計</t>
    <phoneticPr fontId="3" type="noConversion"/>
  </si>
  <si>
    <t>職場英文</t>
    <phoneticPr fontId="3" type="noConversion"/>
  </si>
  <si>
    <t>類別</t>
    <phoneticPr fontId="2" type="noConversion"/>
  </si>
  <si>
    <t>學分</t>
    <phoneticPr fontId="3" type="noConversion"/>
  </si>
  <si>
    <t>備註</t>
    <phoneticPr fontId="3" type="noConversion"/>
  </si>
  <si>
    <t>暑期</t>
    <phoneticPr fontId="2" type="noConversion"/>
  </si>
  <si>
    <t>實驗</t>
    <phoneticPr fontId="3" type="noConversion"/>
  </si>
  <si>
    <t>授課</t>
    <phoneticPr fontId="3" type="noConversion"/>
  </si>
  <si>
    <t>共同必修</t>
    <phoneticPr fontId="2" type="noConversion"/>
  </si>
  <si>
    <t>1000013
1000014</t>
    <phoneticPr fontId="2" type="noConversion"/>
  </si>
  <si>
    <t>1000025
1000026</t>
    <phoneticPr fontId="2" type="noConversion"/>
  </si>
  <si>
    <t>英文閱讀與寫作 I Ⅱ</t>
    <phoneticPr fontId="2" type="noConversion"/>
  </si>
  <si>
    <t>1000068
1000069</t>
    <phoneticPr fontId="2" type="noConversion"/>
  </si>
  <si>
    <t>體育 I Ⅱ</t>
    <phoneticPr fontId="3" type="noConversion"/>
  </si>
  <si>
    <t>1000205
1000206</t>
    <phoneticPr fontId="2" type="noConversion"/>
  </si>
  <si>
    <t>服務學習 I Ⅱ</t>
    <phoneticPr fontId="3" type="noConversion"/>
  </si>
  <si>
    <t>通識/共同必修小計</t>
    <phoneticPr fontId="3" type="noConversion"/>
  </si>
  <si>
    <t>選修 共同</t>
    <phoneticPr fontId="2" type="noConversion"/>
  </si>
  <si>
    <t>多元通識</t>
    <phoneticPr fontId="3" type="noConversion"/>
  </si>
  <si>
    <t>車輛學</t>
    <phoneticPr fontId="3" type="noConversion"/>
  </si>
  <si>
    <t>液氣壓學</t>
    <phoneticPr fontId="3" type="noConversion"/>
  </si>
  <si>
    <t>液氣壓學實驗</t>
    <phoneticPr fontId="3" type="noConversion"/>
  </si>
  <si>
    <t>微積分 I</t>
    <phoneticPr fontId="3" type="noConversion"/>
  </si>
  <si>
    <t>車輛綜合實務</t>
    <phoneticPr fontId="3" type="noConversion"/>
  </si>
  <si>
    <t>電腦輔助繪圖</t>
    <phoneticPr fontId="3" type="noConversion"/>
  </si>
  <si>
    <t>1010131
1010014</t>
    <phoneticPr fontId="2" type="noConversion"/>
  </si>
  <si>
    <t>專題製作 I Ⅱ</t>
    <phoneticPr fontId="3" type="noConversion"/>
  </si>
  <si>
    <t>應用力學</t>
    <phoneticPr fontId="3" type="noConversion"/>
  </si>
  <si>
    <t>機構學</t>
    <phoneticPr fontId="3" type="noConversion"/>
  </si>
  <si>
    <t>專業必修小計</t>
    <phoneticPr fontId="2" type="noConversion"/>
  </si>
  <si>
    <t>製造學與程序規劃</t>
    <phoneticPr fontId="3" type="noConversion"/>
  </si>
  <si>
    <t>機械原理</t>
    <phoneticPr fontId="3" type="noConversion"/>
  </si>
  <si>
    <t>塑膠加工學</t>
    <phoneticPr fontId="3" type="noConversion"/>
  </si>
  <si>
    <t>夾治具學</t>
    <phoneticPr fontId="3" type="noConversion"/>
  </si>
  <si>
    <t>機械製圖專技實務</t>
    <phoneticPr fontId="3" type="noConversion"/>
  </si>
  <si>
    <t>自動控制</t>
    <phoneticPr fontId="3" type="noConversion"/>
  </si>
  <si>
    <t>可程式程序設計規劃</t>
    <phoneticPr fontId="3" type="noConversion"/>
  </si>
  <si>
    <t>能源系統與應用</t>
    <phoneticPr fontId="3" type="noConversion"/>
  </si>
  <si>
    <t>焊接專技實務</t>
    <phoneticPr fontId="3" type="noConversion"/>
  </si>
  <si>
    <t>精密量測與實驗</t>
    <phoneticPr fontId="3" type="noConversion"/>
  </si>
  <si>
    <t>電機學與實驗</t>
    <phoneticPr fontId="3" type="noConversion"/>
  </si>
  <si>
    <t>機電整合與實驗</t>
    <phoneticPr fontId="3" type="noConversion"/>
  </si>
  <si>
    <t>動力機械概論</t>
    <phoneticPr fontId="3" type="noConversion"/>
  </si>
  <si>
    <t>內燃機</t>
    <phoneticPr fontId="3" type="noConversion"/>
  </si>
  <si>
    <t>車輛底盤專技實務</t>
    <phoneticPr fontId="3" type="noConversion"/>
  </si>
  <si>
    <t>重機械操作專技實務</t>
    <phoneticPr fontId="3" type="noConversion"/>
  </si>
  <si>
    <t>吊掛起重操作專技實務</t>
    <phoneticPr fontId="3" type="noConversion"/>
  </si>
  <si>
    <t>動力機械操作與修護專技實務</t>
    <phoneticPr fontId="3" type="noConversion"/>
  </si>
  <si>
    <t>車輛修護專技實務</t>
    <phoneticPr fontId="3" type="noConversion"/>
  </si>
  <si>
    <t>車輛動力系統</t>
    <phoneticPr fontId="3" type="noConversion"/>
  </si>
  <si>
    <t>微積分 Ⅱ</t>
    <phoneticPr fontId="3" type="noConversion"/>
  </si>
  <si>
    <t>職場實習</t>
    <phoneticPr fontId="3" type="noConversion"/>
  </si>
  <si>
    <t>320*</t>
    <phoneticPr fontId="2" type="noConversion"/>
  </si>
  <si>
    <t>二專畢業基準</t>
    <phoneticPr fontId="2" type="noConversion"/>
  </si>
  <si>
    <t>畢業學分數</t>
    <phoneticPr fontId="2" type="noConversion"/>
  </si>
  <si>
    <t>多元通識</t>
    <phoneticPr fontId="2" type="noConversion"/>
  </si>
  <si>
    <t>依學校通識教育中心規定。</t>
    <phoneticPr fontId="2" type="noConversion"/>
  </si>
  <si>
    <t>畢業條件</t>
    <phoneticPr fontId="2" type="noConversion"/>
  </si>
  <si>
    <t>民國110年  月  日校課程委員會議通過</t>
    <phoneticPr fontId="2" type="noConversion"/>
  </si>
  <si>
    <t>CAD/CAM</t>
    <phoneticPr fontId="2" type="noConversion"/>
  </si>
  <si>
    <t xml:space="preserve">二專修業期間需取得下列證照乙級一張或丙級(單一級)二張含以上：
(1)汽車修護乙、丙級 (2) 機器腳踏車修護乙、丙級(3)機械加工乙、丙級 (4)CNC車床銑床乙、丙級 (5)氣壓乙、丙級 (6)油壓乙、丙級 (7)機電整合乙、丙級(8)電腦輔助立體製圖乙、丙級 (9)堆高機操作單一級  (10)移動式起重機操作單一級 (11)固定式起重機操作單一級 (12)重機械(推土機、挖掘機、鏟裝機、一般裝載機)操作單一級。
</t>
    <phoneticPr fontId="2" type="noConversion"/>
  </si>
  <si>
    <t>v</t>
    <phoneticPr fontId="2" type="noConversion"/>
  </si>
  <si>
    <t>車輛感測器原理與檢測專技實務</t>
    <phoneticPr fontId="3" type="noConversion"/>
  </si>
  <si>
    <t>輕型載具專技實務</t>
    <phoneticPr fontId="3" type="noConversion"/>
  </si>
  <si>
    <r>
      <t>全面生產管理(TPM、</t>
    </r>
    <r>
      <rPr>
        <sz val="10.199999999999999"/>
        <rFont val="微軟正黑體"/>
        <family val="2"/>
        <charset val="136"/>
      </rPr>
      <t>5S)</t>
    </r>
    <r>
      <rPr>
        <sz val="12"/>
        <rFont val="微軟正黑體"/>
        <family val="2"/>
        <charset val="136"/>
      </rPr>
      <t>實務</t>
    </r>
    <phoneticPr fontId="3" type="noConversion"/>
  </si>
  <si>
    <t>材料力學</t>
    <phoneticPr fontId="2" type="noConversion"/>
  </si>
  <si>
    <t>工程數學</t>
    <phoneticPr fontId="3" type="noConversion"/>
  </si>
  <si>
    <t>自動化概論</t>
    <phoneticPr fontId="3" type="noConversion"/>
  </si>
  <si>
    <t>熱機學與實驗</t>
    <phoneticPr fontId="3" type="noConversion"/>
  </si>
  <si>
    <t>流體機械與實驗</t>
    <phoneticPr fontId="3" type="noConversion"/>
  </si>
  <si>
    <t>機電整合專技實務</t>
    <phoneticPr fontId="3" type="noConversion"/>
  </si>
  <si>
    <t>1.畢業總學分80學分含以上，其中通識共同必修16學分、多元通識選修8學分、本科專業必修31學分、本科專業選修25學分含以上。
2.專業選修課程得至本校其他科系修習本科認列之跨領域課程
及微學分課程，以合計最高不超過 6 學分為原則。</t>
    <phoneticPr fontId="2" type="noConversion"/>
  </si>
  <si>
    <t>新設課程v</t>
    <phoneticPr fontId="2" type="noConversion"/>
  </si>
  <si>
    <t>專業選修小計</t>
    <phoneticPr fontId="3" type="noConversion"/>
  </si>
  <si>
    <t>專業必修課程</t>
    <phoneticPr fontId="3" type="noConversion"/>
  </si>
  <si>
    <t>專業選修課程</t>
    <phoneticPr fontId="2" type="noConversion"/>
  </si>
  <si>
    <r>
      <t xml:space="preserve">數值控制工具機實務 </t>
    </r>
    <r>
      <rPr>
        <sz val="12"/>
        <color rgb="FFFF0000"/>
        <rFont val="微軟正黑體"/>
        <family val="2"/>
        <charset val="136"/>
      </rPr>
      <t>(機械加工實作)</t>
    </r>
    <phoneticPr fontId="2" type="noConversion"/>
  </si>
  <si>
    <r>
      <t>氣壓專技實務</t>
    </r>
    <r>
      <rPr>
        <sz val="12"/>
        <color rgb="FFFF0000"/>
        <rFont val="微軟正黑體"/>
        <family val="2"/>
        <charset val="136"/>
      </rPr>
      <t>(氣液壓學、氣液壓實習)</t>
    </r>
    <phoneticPr fontId="3" type="noConversion"/>
  </si>
  <si>
    <r>
      <t>油壓專技實務</t>
    </r>
    <r>
      <rPr>
        <sz val="12"/>
        <color rgb="FFFF0000"/>
        <rFont val="微軟正黑體"/>
        <family val="2"/>
        <charset val="136"/>
      </rPr>
      <t>(氣液壓學、氣液壓實習)</t>
    </r>
    <phoneticPr fontId="3" type="noConversion"/>
  </si>
  <si>
    <r>
      <t>液壓控制實務</t>
    </r>
    <r>
      <rPr>
        <sz val="12"/>
        <color rgb="FFFF0000"/>
        <rFont val="微軟正黑體"/>
        <family val="2"/>
        <charset val="136"/>
      </rPr>
      <t>(氣液壓學、氣液壓實習、可程式控制)</t>
    </r>
    <phoneticPr fontId="2" type="noConversion"/>
  </si>
  <si>
    <t>110學年度二年制專科日間動力機械科課程科目表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</si>
</sst>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b/>
      <sz val="18"/>
      <name val="微軟正黑體"/>
      <family val="2"/>
      <charset val="136"/>
    </font>
    <font>
      <b/>
      <sz val="20"/>
      <name val="微軟正黑體"/>
      <family val="2"/>
      <charset val="136"/>
    </font>
    <font>
      <sz val="10"/>
      <name val="微軟正黑體"/>
      <family val="2"/>
      <charset val="136"/>
    </font>
    <font>
      <sz val="11"/>
      <name val="微軟正黑體"/>
      <family val="2"/>
      <charset val="136"/>
    </font>
    <font>
      <sz val="10.199999999999999"/>
      <name val="微軟正黑體"/>
      <family val="2"/>
      <charset val="136"/>
    </font>
    <font>
      <b/>
      <sz val="10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2" borderId="1" applyNumberFormat="0" applyFont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3" borderId="0" xfId="1" applyFont="1" applyFill="1" applyBorder="1" applyProtection="1">
      <alignment vertical="center"/>
    </xf>
    <xf numFmtId="0" fontId="4" fillId="3" borderId="0" xfId="1" applyFont="1" applyFill="1">
      <alignment vertical="center"/>
    </xf>
    <xf numFmtId="0" fontId="4" fillId="0" borderId="3" xfId="1" applyFont="1" applyFill="1" applyBorder="1" applyAlignment="1">
      <alignment horizontal="justify"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 applyProtection="1">
      <alignment horizontal="justify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justify" vertical="center"/>
      <protection locked="0"/>
    </xf>
    <xf numFmtId="0" fontId="4" fillId="0" borderId="3" xfId="1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>
      <alignment horizontal="left" vertical="center" shrinkToFit="1"/>
    </xf>
    <xf numFmtId="0" fontId="4" fillId="0" borderId="3" xfId="1" applyFont="1" applyFill="1" applyBorder="1">
      <alignment vertical="center"/>
    </xf>
    <xf numFmtId="0" fontId="5" fillId="3" borderId="0" xfId="1" applyFont="1" applyFill="1">
      <alignment vertical="center"/>
    </xf>
    <xf numFmtId="0" fontId="4" fillId="0" borderId="3" xfId="1" applyFont="1" applyFill="1" applyBorder="1" applyAlignment="1" applyProtection="1">
      <alignment horizontal="left" vertical="center"/>
      <protection locked="0"/>
    </xf>
    <xf numFmtId="0" fontId="1" fillId="0" borderId="0" xfId="1" applyFo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1" applyFont="1" applyFill="1">
      <alignment vertical="center"/>
    </xf>
    <xf numFmtId="0" fontId="6" fillId="0" borderId="3" xfId="1" applyFont="1" applyFill="1" applyBorder="1" applyAlignment="1" applyProtection="1">
      <alignment vertical="center" wrapText="1"/>
      <protection locked="0"/>
    </xf>
    <xf numFmtId="0" fontId="6" fillId="0" borderId="3" xfId="1" applyFon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>
      <alignment horizontal="center" textRotation="255"/>
    </xf>
    <xf numFmtId="0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center" vertical="center" textRotation="255"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15" xfId="1" applyFont="1" applyFill="1" applyBorder="1" applyAlignment="1">
      <alignment horizontal="center" vertical="center" textRotation="255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3" xfId="1" applyNumberFormat="1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horizontal="center" vertical="center" textRotation="255" wrapText="1"/>
      <protection locked="0"/>
    </xf>
    <xf numFmtId="0" fontId="4" fillId="0" borderId="10" xfId="1" applyFont="1" applyFill="1" applyBorder="1" applyAlignment="1" applyProtection="1">
      <alignment horizontal="center" vertical="center" textRotation="255" wrapText="1"/>
      <protection locked="0"/>
    </xf>
    <xf numFmtId="0" fontId="0" fillId="0" borderId="11" xfId="0" applyBorder="1" applyAlignment="1">
      <alignment horizontal="center" vertical="center" textRotation="255"/>
    </xf>
    <xf numFmtId="0" fontId="4" fillId="0" borderId="12" xfId="1" applyFont="1" applyFill="1" applyBorder="1" applyAlignment="1" applyProtection="1">
      <alignment horizontal="center" vertical="center" textRotation="255" wrapText="1"/>
      <protection locked="0"/>
    </xf>
    <xf numFmtId="0" fontId="0" fillId="0" borderId="13" xfId="0" applyBorder="1" applyAlignment="1">
      <alignment horizontal="center" vertical="center" textRotation="255"/>
    </xf>
    <xf numFmtId="0" fontId="4" fillId="0" borderId="14" xfId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Border="1" applyAlignment="1">
      <alignment horizontal="center" vertical="center" textRotation="255"/>
    </xf>
    <xf numFmtId="0" fontId="4" fillId="0" borderId="3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textRotation="255" wrapText="1"/>
    </xf>
    <xf numFmtId="0" fontId="10" fillId="0" borderId="8" xfId="1" applyFont="1" applyFill="1" applyBorder="1" applyAlignment="1">
      <alignment horizontal="center" vertical="center" textRotation="255" wrapText="1"/>
    </xf>
    <xf numFmtId="0" fontId="4" fillId="0" borderId="3" xfId="1" applyFont="1" applyFill="1" applyBorder="1" applyAlignment="1">
      <alignment horizontal="center"/>
    </xf>
    <xf numFmtId="0" fontId="13" fillId="0" borderId="2" xfId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>
      <alignment horizontal="center" vertical="center" textRotation="255" shrinkToFit="1"/>
    </xf>
    <xf numFmtId="0" fontId="4" fillId="0" borderId="11" xfId="1" applyFont="1" applyFill="1" applyBorder="1" applyAlignment="1">
      <alignment horizontal="center" vertical="center" textRotation="255" shrinkToFit="1"/>
    </xf>
    <xf numFmtId="0" fontId="4" fillId="0" borderId="12" xfId="1" applyFont="1" applyFill="1" applyBorder="1" applyAlignment="1">
      <alignment horizontal="center" vertical="center" textRotation="255" shrinkToFit="1"/>
    </xf>
    <xf numFmtId="0" fontId="4" fillId="0" borderId="13" xfId="1" applyFont="1" applyFill="1" applyBorder="1" applyAlignment="1">
      <alignment horizontal="center" vertical="center" textRotation="255" shrinkToFit="1"/>
    </xf>
    <xf numFmtId="0" fontId="4" fillId="0" borderId="14" xfId="1" applyFont="1" applyFill="1" applyBorder="1" applyAlignment="1">
      <alignment horizontal="center" vertical="center" textRotation="255" shrinkToFit="1"/>
    </xf>
    <xf numFmtId="0" fontId="4" fillId="0" borderId="15" xfId="1" applyFont="1" applyFill="1" applyBorder="1" applyAlignment="1">
      <alignment horizontal="center" vertical="center" textRotation="255" shrinkToFit="1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12" xfId="1" applyFont="1" applyFill="1" applyBorder="1" applyAlignment="1">
      <alignment horizontal="center" vertical="center" textRotation="255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14" xfId="1" applyFont="1" applyFill="1" applyBorder="1" applyAlignment="1">
      <alignment horizontal="center" vertical="center" textRotation="255"/>
    </xf>
    <xf numFmtId="0" fontId="4" fillId="0" borderId="15" xfId="1" applyFont="1" applyFill="1" applyBorder="1" applyAlignment="1">
      <alignment horizontal="center" vertical="center" textRotation="255"/>
    </xf>
    <xf numFmtId="0" fontId="4" fillId="0" borderId="3" xfId="1" applyFont="1" applyFill="1" applyBorder="1" applyAlignment="1">
      <alignment horizontal="center" vertical="center" textRotation="255"/>
    </xf>
    <xf numFmtId="0" fontId="6" fillId="0" borderId="3" xfId="1" applyFont="1" applyFill="1" applyBorder="1" applyAlignment="1" applyProtection="1">
      <alignment horizontal="center" vertical="center" textRotation="255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4" fillId="4" borderId="3" xfId="1" applyFont="1" applyFill="1" applyBorder="1" applyAlignment="1" applyProtection="1">
      <alignment horizontal="center" vertical="center" wrapText="1"/>
      <protection locked="0"/>
    </xf>
    <xf numFmtId="0" fontId="4" fillId="4" borderId="3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3" xfId="1" applyFont="1" applyFill="1" applyBorder="1">
      <alignment vertical="center"/>
    </xf>
  </cellXfs>
  <cellStyles count="4">
    <cellStyle name="一般" xfId="0" builtinId="0"/>
    <cellStyle name="一般 2" xfId="1" xr:uid="{00000000-0005-0000-0000-000001000000}"/>
    <cellStyle name="一般 3" xfId="2" xr:uid="{00000000-0005-0000-0000-000002000000}"/>
    <cellStyle name="備註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21205;&#27231;&#31185;108&#27161;&#28310;&#35506;&#31243;&#27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二專動機科"/>
      <sheetName val="工作表2"/>
      <sheetName val="工作表3"/>
    </sheetNames>
    <sheetDataSet>
      <sheetData sheetId="0">
        <row r="6">
          <cell r="B6" t="str">
            <v>中文閱讀與書寫(一)</v>
          </cell>
          <cell r="C6">
            <v>1000013</v>
          </cell>
        </row>
        <row r="7">
          <cell r="B7" t="str">
            <v>英文閱讀與寫作(一)</v>
          </cell>
          <cell r="C7">
            <v>1000025</v>
          </cell>
        </row>
        <row r="8">
          <cell r="B8" t="str">
            <v>服務學習(一)</v>
          </cell>
          <cell r="C8">
            <v>1000205</v>
          </cell>
        </row>
        <row r="9">
          <cell r="B9" t="str">
            <v>微積分（一）</v>
          </cell>
          <cell r="C9">
            <v>1010013</v>
          </cell>
        </row>
        <row r="10">
          <cell r="B10" t="str">
            <v>電機學與實驗</v>
          </cell>
          <cell r="C10">
            <v>1010123</v>
          </cell>
        </row>
        <row r="11">
          <cell r="B11" t="str">
            <v>內燃機</v>
          </cell>
          <cell r="C11">
            <v>1010201</v>
          </cell>
        </row>
        <row r="12">
          <cell r="B12" t="str">
            <v>液氣壓學</v>
          </cell>
          <cell r="C12">
            <v>1010210</v>
          </cell>
        </row>
        <row r="13">
          <cell r="B13" t="str">
            <v>液氣壓學實驗</v>
          </cell>
          <cell r="C13">
            <v>1010222</v>
          </cell>
        </row>
        <row r="14">
          <cell r="B14" t="str">
            <v>堆高機操作專技實務</v>
          </cell>
          <cell r="C14">
            <v>1010265</v>
          </cell>
        </row>
        <row r="15">
          <cell r="B15" t="str">
            <v>冷凍空調</v>
          </cell>
          <cell r="C15">
            <v>1010290</v>
          </cell>
        </row>
        <row r="16">
          <cell r="B16" t="str">
            <v>動力機械概論</v>
          </cell>
          <cell r="C16">
            <v>1010311</v>
          </cell>
        </row>
        <row r="17">
          <cell r="B17" t="str">
            <v>工程材料</v>
          </cell>
          <cell r="C17">
            <v>1010440</v>
          </cell>
        </row>
        <row r="18">
          <cell r="B18" t="str">
            <v>製造學與程序規劃</v>
          </cell>
          <cell r="C18">
            <v>1010480</v>
          </cell>
        </row>
        <row r="19">
          <cell r="B19" t="str">
            <v>機械原理</v>
          </cell>
          <cell r="C19">
            <v>1010510</v>
          </cell>
        </row>
        <row r="20">
          <cell r="B20" t="str">
            <v>機械加工實作</v>
          </cell>
          <cell r="C20">
            <v>1010512</v>
          </cell>
        </row>
        <row r="21">
          <cell r="B21" t="str">
            <v>職場英文</v>
          </cell>
          <cell r="C21">
            <v>1010780</v>
          </cell>
        </row>
        <row r="22">
          <cell r="B22" t="str">
            <v>計算機程式設計</v>
          </cell>
          <cell r="C22">
            <v>1010790</v>
          </cell>
        </row>
        <row r="23">
          <cell r="B23" t="str">
            <v>中文閱讀與書寫(二)</v>
          </cell>
          <cell r="C23">
            <v>1000014</v>
          </cell>
        </row>
        <row r="24">
          <cell r="B24" t="str">
            <v>英文閱讀與寫作(二)</v>
          </cell>
          <cell r="C24">
            <v>1000026</v>
          </cell>
        </row>
        <row r="25">
          <cell r="B25" t="str">
            <v>服務學習(二)</v>
          </cell>
          <cell r="C25">
            <v>1000206</v>
          </cell>
        </row>
        <row r="26">
          <cell r="B26" t="str">
            <v>專題製作（一）</v>
          </cell>
          <cell r="C26">
            <v>1010131</v>
          </cell>
        </row>
        <row r="27">
          <cell r="B27" t="str">
            <v>電腦輔助繪圖</v>
          </cell>
          <cell r="C27">
            <v>1010152</v>
          </cell>
        </row>
        <row r="28">
          <cell r="B28" t="str">
            <v>車輛綜合實務</v>
          </cell>
          <cell r="C28">
            <v>1010172</v>
          </cell>
        </row>
        <row r="29">
          <cell r="B29" t="str">
            <v>職業安全概論</v>
          </cell>
          <cell r="C29">
            <v>1010244</v>
          </cell>
        </row>
        <row r="30">
          <cell r="B30" t="str">
            <v>熱機學與實驗</v>
          </cell>
          <cell r="C30">
            <v>1010352</v>
          </cell>
        </row>
        <row r="31">
          <cell r="B31" t="str">
            <v>重機械操作專技實務</v>
          </cell>
          <cell r="C31">
            <v>1010531</v>
          </cell>
        </row>
        <row r="32">
          <cell r="B32" t="str">
            <v>冷凍空調專技實務</v>
          </cell>
          <cell r="C32">
            <v>1010541</v>
          </cell>
        </row>
        <row r="33">
          <cell r="B33" t="str">
            <v>氣壓專技實務</v>
          </cell>
          <cell r="C33">
            <v>1010572</v>
          </cell>
        </row>
        <row r="34">
          <cell r="B34" t="str">
            <v>動力機械操作與修護專技實務</v>
          </cell>
          <cell r="C34">
            <v>1010621</v>
          </cell>
        </row>
        <row r="35">
          <cell r="B35" t="str">
            <v>農業機械操作專技實務</v>
          </cell>
          <cell r="C35">
            <v>1010711</v>
          </cell>
        </row>
        <row r="36">
          <cell r="B36" t="str">
            <v>能源系統與應用</v>
          </cell>
          <cell r="C36">
            <v>1010720</v>
          </cell>
        </row>
        <row r="37">
          <cell r="B37" t="str">
            <v>吊掛起重操作專技實務</v>
          </cell>
          <cell r="C37">
            <v>1010724</v>
          </cell>
        </row>
        <row r="38">
          <cell r="B38" t="str">
            <v>車輛學</v>
          </cell>
          <cell r="C38">
            <v>1010753</v>
          </cell>
        </row>
        <row r="39">
          <cell r="B39" t="str">
            <v>塑膠加工學</v>
          </cell>
          <cell r="C39">
            <v>1010810</v>
          </cell>
        </row>
        <row r="40">
          <cell r="B40" t="str">
            <v>應用文</v>
          </cell>
          <cell r="C40">
            <v>1000016</v>
          </cell>
        </row>
        <row r="41">
          <cell r="B41" t="str">
            <v>微積分（二）</v>
          </cell>
          <cell r="C41">
            <v>1010014</v>
          </cell>
        </row>
        <row r="42">
          <cell r="B42" t="str">
            <v>機構學</v>
          </cell>
          <cell r="C42">
            <v>1010100</v>
          </cell>
        </row>
        <row r="43">
          <cell r="B43" t="str">
            <v>專題製作（二）</v>
          </cell>
          <cell r="C43">
            <v>1010132</v>
          </cell>
        </row>
        <row r="44">
          <cell r="B44" t="str">
            <v>機電整合與實驗</v>
          </cell>
          <cell r="C44">
            <v>1010194</v>
          </cell>
        </row>
        <row r="45">
          <cell r="B45" t="str">
            <v>起重機械作業安全管理</v>
          </cell>
          <cell r="C45">
            <v>1010255</v>
          </cell>
        </row>
        <row r="46">
          <cell r="B46" t="str">
            <v>流體機械與實驗</v>
          </cell>
          <cell r="C46">
            <v>1010342</v>
          </cell>
        </row>
        <row r="47">
          <cell r="B47" t="str">
            <v>可程式設計專技實務</v>
          </cell>
          <cell r="C47">
            <v>1010391</v>
          </cell>
        </row>
        <row r="48">
          <cell r="B48" t="str">
            <v>車輛修護專技實務</v>
          </cell>
          <cell r="C48">
            <v>1010521</v>
          </cell>
        </row>
        <row r="49">
          <cell r="B49" t="str">
            <v>機械製圖專技實務</v>
          </cell>
          <cell r="C49">
            <v>1010551</v>
          </cell>
        </row>
        <row r="50">
          <cell r="B50" t="str">
            <v>自動控制</v>
          </cell>
          <cell r="C50">
            <v>1010590</v>
          </cell>
        </row>
        <row r="51">
          <cell r="B51" t="str">
            <v>農業機械修護專技實務</v>
          </cell>
          <cell r="C51">
            <v>1010713</v>
          </cell>
        </row>
        <row r="52">
          <cell r="B52" t="str">
            <v>感測與量測專技實務</v>
          </cell>
          <cell r="C52">
            <v>1010714</v>
          </cell>
        </row>
        <row r="53">
          <cell r="B53" t="str">
            <v>起重機機電專技實務</v>
          </cell>
          <cell r="C53">
            <v>1010716</v>
          </cell>
        </row>
        <row r="54">
          <cell r="B54" t="str">
            <v>重負載機具專技實務</v>
          </cell>
          <cell r="C54">
            <v>1010718</v>
          </cell>
        </row>
        <row r="55">
          <cell r="B55" t="str">
            <v>車輛底盤專技實務</v>
          </cell>
          <cell r="C55">
            <v>1010722</v>
          </cell>
        </row>
        <row r="56">
          <cell r="B56" t="str">
            <v>油壓專技實務</v>
          </cell>
          <cell r="C56">
            <v>1010755</v>
          </cell>
        </row>
        <row r="57">
          <cell r="B57" t="str">
            <v>液壓控制實務</v>
          </cell>
          <cell r="C57">
            <v>1010800</v>
          </cell>
        </row>
        <row r="58">
          <cell r="B58" t="str">
            <v>夾治具學</v>
          </cell>
          <cell r="C58">
            <v>1010820</v>
          </cell>
        </row>
        <row r="59">
          <cell r="B59" t="str">
            <v>英語聽講</v>
          </cell>
          <cell r="C59">
            <v>1000028</v>
          </cell>
        </row>
        <row r="60">
          <cell r="B60" t="str">
            <v>應用力學</v>
          </cell>
          <cell r="C60">
            <v>1010040</v>
          </cell>
        </row>
        <row r="61">
          <cell r="B61" t="str">
            <v>材料力學</v>
          </cell>
          <cell r="C61">
            <v>1010091</v>
          </cell>
        </row>
        <row r="62">
          <cell r="B62" t="str">
            <v>職業安全概論</v>
          </cell>
          <cell r="C62">
            <v>1010244</v>
          </cell>
        </row>
        <row r="63">
          <cell r="B63" t="str">
            <v>工程數學</v>
          </cell>
          <cell r="C63">
            <v>1010270</v>
          </cell>
        </row>
        <row r="64">
          <cell r="B64" t="str">
            <v>車輛動力系統</v>
          </cell>
          <cell r="C64">
            <v>1010320</v>
          </cell>
        </row>
        <row r="65">
          <cell r="B65" t="str">
            <v>車輛運動力學</v>
          </cell>
          <cell r="C65">
            <v>1010325</v>
          </cell>
        </row>
        <row r="66">
          <cell r="B66" t="str">
            <v>精密量測與實驗</v>
          </cell>
          <cell r="C66">
            <v>1010473</v>
          </cell>
        </row>
        <row r="67">
          <cell r="B67" t="str">
            <v>焊接專技實務</v>
          </cell>
          <cell r="C67">
            <v>1010561</v>
          </cell>
        </row>
        <row r="68">
          <cell r="B68" t="str">
            <v>自動控制</v>
          </cell>
          <cell r="C68">
            <v>1010590</v>
          </cell>
        </row>
        <row r="69">
          <cell r="B69" t="str">
            <v>輕型載具專技實務</v>
          </cell>
          <cell r="C69">
            <v>1010750</v>
          </cell>
        </row>
        <row r="70">
          <cell r="B70" t="str">
            <v>無人載具專技實務</v>
          </cell>
          <cell r="C70">
            <v>1010760</v>
          </cell>
        </row>
        <row r="71">
          <cell r="B71" t="str">
            <v>液壓控制實務</v>
          </cell>
          <cell r="C71">
            <v>1010800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90" zoomScaleNormal="90" workbookViewId="0">
      <selection activeCell="V6" sqref="V6"/>
    </sheetView>
  </sheetViews>
  <sheetFormatPr defaultColWidth="9" defaultRowHeight="15.75"/>
  <cols>
    <col min="1" max="2" width="3.375" style="20" customWidth="1"/>
    <col min="3" max="3" width="11.75" style="20" customWidth="1"/>
    <col min="4" max="4" width="31.375" style="20" bestFit="1" customWidth="1"/>
    <col min="5" max="16" width="6.375" style="20" customWidth="1"/>
    <col min="17" max="17" width="6.375" style="2" customWidth="1"/>
    <col min="18" max="16384" width="9" style="2"/>
  </cols>
  <sheetData>
    <row r="1" spans="1:17" s="1" customFormat="1" ht="27">
      <c r="A1" s="47" t="s">
        <v>95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s="1" customFormat="1" ht="16.5">
      <c r="A2" s="46" t="s">
        <v>73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6.149999999999999" customHeight="1">
      <c r="A3" s="58" t="s">
        <v>17</v>
      </c>
      <c r="B3" s="59"/>
      <c r="C3" s="30"/>
      <c r="D3" s="42" t="s">
        <v>0</v>
      </c>
      <c r="E3" s="64" t="s">
        <v>87</v>
      </c>
      <c r="F3" s="64" t="s">
        <v>18</v>
      </c>
      <c r="G3" s="64" t="s">
        <v>1</v>
      </c>
      <c r="H3" s="42" t="s">
        <v>2</v>
      </c>
      <c r="I3" s="42"/>
      <c r="J3" s="42"/>
      <c r="K3" s="42"/>
      <c r="L3" s="42"/>
      <c r="M3" s="42"/>
      <c r="N3" s="42"/>
      <c r="O3" s="42"/>
      <c r="P3" s="42"/>
      <c r="Q3" s="55" t="s">
        <v>19</v>
      </c>
    </row>
    <row r="4" spans="1:17">
      <c r="A4" s="60"/>
      <c r="B4" s="61"/>
      <c r="C4" s="31"/>
      <c r="D4" s="42"/>
      <c r="E4" s="64"/>
      <c r="F4" s="64"/>
      <c r="G4" s="64"/>
      <c r="H4" s="45" t="s">
        <v>3</v>
      </c>
      <c r="I4" s="45"/>
      <c r="J4" s="45"/>
      <c r="K4" s="45"/>
      <c r="L4" s="29" t="s">
        <v>20</v>
      </c>
      <c r="M4" s="45" t="s">
        <v>4</v>
      </c>
      <c r="N4" s="45"/>
      <c r="O4" s="45"/>
      <c r="P4" s="45"/>
      <c r="Q4" s="56"/>
    </row>
    <row r="5" spans="1:17">
      <c r="A5" s="60"/>
      <c r="B5" s="61"/>
      <c r="C5" s="31"/>
      <c r="D5" s="42"/>
      <c r="E5" s="64"/>
      <c r="F5" s="64"/>
      <c r="G5" s="64"/>
      <c r="H5" s="45" t="s">
        <v>5</v>
      </c>
      <c r="I5" s="45"/>
      <c r="J5" s="45" t="s">
        <v>6</v>
      </c>
      <c r="K5" s="45"/>
      <c r="L5" s="29"/>
      <c r="M5" s="45" t="s">
        <v>5</v>
      </c>
      <c r="N5" s="45"/>
      <c r="O5" s="45" t="s">
        <v>6</v>
      </c>
      <c r="P5" s="45"/>
      <c r="Q5" s="56"/>
    </row>
    <row r="6" spans="1:17" ht="43.15" customHeight="1">
      <c r="A6" s="62"/>
      <c r="B6" s="63"/>
      <c r="C6" s="32"/>
      <c r="D6" s="42"/>
      <c r="E6" s="64"/>
      <c r="F6" s="64"/>
      <c r="G6" s="64"/>
      <c r="H6" s="23" t="s">
        <v>7</v>
      </c>
      <c r="I6" s="23" t="s">
        <v>21</v>
      </c>
      <c r="J6" s="23" t="s">
        <v>22</v>
      </c>
      <c r="K6" s="23" t="s">
        <v>21</v>
      </c>
      <c r="L6" s="23" t="s">
        <v>21</v>
      </c>
      <c r="M6" s="23" t="s">
        <v>7</v>
      </c>
      <c r="N6" s="23" t="s">
        <v>21</v>
      </c>
      <c r="O6" s="23" t="s">
        <v>7</v>
      </c>
      <c r="P6" s="23" t="s">
        <v>21</v>
      </c>
      <c r="Q6" s="57"/>
    </row>
    <row r="7" spans="1:17" ht="27.75" customHeight="1">
      <c r="A7" s="49" t="s">
        <v>23</v>
      </c>
      <c r="B7" s="50"/>
      <c r="C7" s="24" t="s">
        <v>24</v>
      </c>
      <c r="D7" s="3" t="s">
        <v>8</v>
      </c>
      <c r="E7" s="7"/>
      <c r="F7" s="5">
        <v>4</v>
      </c>
      <c r="G7" s="5">
        <v>4</v>
      </c>
      <c r="H7" s="5">
        <v>2</v>
      </c>
      <c r="I7" s="5"/>
      <c r="J7" s="5">
        <v>2</v>
      </c>
      <c r="K7" s="5"/>
      <c r="L7" s="5"/>
      <c r="M7" s="5"/>
      <c r="N7" s="5"/>
      <c r="O7" s="5"/>
      <c r="P7" s="5"/>
      <c r="Q7" s="12"/>
    </row>
    <row r="8" spans="1:17" ht="27.75" customHeight="1">
      <c r="A8" s="51"/>
      <c r="B8" s="52"/>
      <c r="C8" s="24">
        <v>1000016</v>
      </c>
      <c r="D8" s="3" t="s">
        <v>9</v>
      </c>
      <c r="E8" s="7"/>
      <c r="F8" s="5">
        <v>2</v>
      </c>
      <c r="G8" s="5">
        <v>2</v>
      </c>
      <c r="H8" s="5"/>
      <c r="I8" s="5"/>
      <c r="J8" s="5"/>
      <c r="K8" s="5"/>
      <c r="L8" s="5"/>
      <c r="M8" s="5">
        <v>2</v>
      </c>
      <c r="N8" s="5"/>
      <c r="O8" s="5"/>
      <c r="P8" s="5"/>
      <c r="Q8" s="12"/>
    </row>
    <row r="9" spans="1:17" ht="27.75" customHeight="1">
      <c r="A9" s="51"/>
      <c r="B9" s="52"/>
      <c r="C9" s="24" t="s">
        <v>25</v>
      </c>
      <c r="D9" s="3" t="s">
        <v>26</v>
      </c>
      <c r="E9" s="7"/>
      <c r="F9" s="5">
        <v>4</v>
      </c>
      <c r="G9" s="5">
        <v>4</v>
      </c>
      <c r="H9" s="5">
        <v>2</v>
      </c>
      <c r="I9" s="5"/>
      <c r="J9" s="5">
        <v>2</v>
      </c>
      <c r="K9" s="5"/>
      <c r="L9" s="5"/>
      <c r="M9" s="5"/>
      <c r="N9" s="5"/>
      <c r="O9" s="5"/>
      <c r="P9" s="5"/>
      <c r="Q9" s="12"/>
    </row>
    <row r="10" spans="1:17" ht="27.75" customHeight="1">
      <c r="A10" s="51"/>
      <c r="B10" s="52"/>
      <c r="C10" s="24">
        <v>1000028</v>
      </c>
      <c r="D10" s="3" t="s">
        <v>10</v>
      </c>
      <c r="E10" s="7"/>
      <c r="F10" s="5">
        <v>2</v>
      </c>
      <c r="G10" s="5">
        <v>2</v>
      </c>
      <c r="H10" s="5"/>
      <c r="I10" s="5"/>
      <c r="J10" s="5"/>
      <c r="K10" s="5"/>
      <c r="L10" s="5"/>
      <c r="M10" s="5"/>
      <c r="N10" s="5"/>
      <c r="O10" s="5">
        <v>2</v>
      </c>
      <c r="P10" s="5"/>
      <c r="Q10" s="12"/>
    </row>
    <row r="11" spans="1:17" ht="38.65" customHeight="1">
      <c r="A11" s="51"/>
      <c r="B11" s="52"/>
      <c r="C11" s="24" t="s">
        <v>27</v>
      </c>
      <c r="D11" s="3" t="s">
        <v>28</v>
      </c>
      <c r="E11" s="7"/>
      <c r="F11" s="5">
        <v>2</v>
      </c>
      <c r="G11" s="5">
        <f>SUM(H11:P11)</f>
        <v>4</v>
      </c>
      <c r="H11" s="5"/>
      <c r="I11" s="5">
        <v>2</v>
      </c>
      <c r="J11" s="5"/>
      <c r="K11" s="5">
        <v>2</v>
      </c>
      <c r="L11" s="5"/>
      <c r="M11" s="5"/>
      <c r="N11" s="5"/>
      <c r="O11" s="5"/>
      <c r="P11" s="5"/>
      <c r="Q11" s="12"/>
    </row>
    <row r="12" spans="1:17" ht="27.75" customHeight="1">
      <c r="A12" s="53"/>
      <c r="B12" s="54"/>
      <c r="C12" s="24" t="s">
        <v>29</v>
      </c>
      <c r="D12" s="3" t="s">
        <v>30</v>
      </c>
      <c r="E12" s="7"/>
      <c r="F12" s="5">
        <v>2</v>
      </c>
      <c r="G12" s="5">
        <f t="shared" ref="G12:G15" si="0">SUM(H12:P12)</f>
        <v>2</v>
      </c>
      <c r="H12" s="5"/>
      <c r="I12" s="5">
        <v>1</v>
      </c>
      <c r="J12" s="5"/>
      <c r="K12" s="5">
        <v>1</v>
      </c>
      <c r="L12" s="5"/>
      <c r="M12" s="5"/>
      <c r="N12" s="5"/>
      <c r="O12" s="5"/>
      <c r="P12" s="5"/>
      <c r="Q12" s="12"/>
    </row>
    <row r="13" spans="1:17" ht="27.75" customHeight="1">
      <c r="A13" s="42" t="s">
        <v>31</v>
      </c>
      <c r="B13" s="42"/>
      <c r="C13" s="42"/>
      <c r="D13" s="42"/>
      <c r="E13" s="71"/>
      <c r="F13" s="72">
        <f>SUM(F7:F12)</f>
        <v>16</v>
      </c>
      <c r="G13" s="73">
        <f t="shared" si="0"/>
        <v>18</v>
      </c>
      <c r="H13" s="72">
        <f t="shared" ref="H13:P13" si="1">SUM(H7:H12)</f>
        <v>4</v>
      </c>
      <c r="I13" s="72">
        <f t="shared" si="1"/>
        <v>3</v>
      </c>
      <c r="J13" s="72">
        <f t="shared" si="1"/>
        <v>4</v>
      </c>
      <c r="K13" s="72">
        <f t="shared" si="1"/>
        <v>3</v>
      </c>
      <c r="L13" s="72"/>
      <c r="M13" s="72">
        <f t="shared" si="1"/>
        <v>2</v>
      </c>
      <c r="N13" s="72">
        <f t="shared" si="1"/>
        <v>0</v>
      </c>
      <c r="O13" s="72">
        <f t="shared" si="1"/>
        <v>2</v>
      </c>
      <c r="P13" s="72">
        <f t="shared" si="1"/>
        <v>0</v>
      </c>
      <c r="Q13" s="74"/>
    </row>
    <row r="14" spans="1:17" ht="27.6" customHeight="1">
      <c r="A14" s="43" t="s">
        <v>32</v>
      </c>
      <c r="B14" s="44"/>
      <c r="C14" s="27"/>
      <c r="D14" s="4" t="s">
        <v>33</v>
      </c>
      <c r="E14" s="7"/>
      <c r="F14" s="5">
        <v>8</v>
      </c>
      <c r="G14" s="5">
        <f t="shared" si="0"/>
        <v>8</v>
      </c>
      <c r="H14" s="5">
        <v>2</v>
      </c>
      <c r="I14" s="5"/>
      <c r="J14" s="5">
        <v>2</v>
      </c>
      <c r="K14" s="5"/>
      <c r="L14" s="5"/>
      <c r="M14" s="5">
        <v>2</v>
      </c>
      <c r="N14" s="5"/>
      <c r="O14" s="5">
        <v>2</v>
      </c>
      <c r="P14" s="5"/>
      <c r="Q14" s="12"/>
    </row>
    <row r="15" spans="1:17" ht="27.75" customHeight="1">
      <c r="A15" s="42" t="s">
        <v>11</v>
      </c>
      <c r="B15" s="42"/>
      <c r="C15" s="42"/>
      <c r="D15" s="42"/>
      <c r="E15" s="7"/>
      <c r="F15" s="28">
        <f>SUM(F14)</f>
        <v>8</v>
      </c>
      <c r="G15" s="5">
        <f t="shared" si="0"/>
        <v>8</v>
      </c>
      <c r="H15" s="28">
        <f t="shared" ref="H15:P15" si="2">SUM(H14)</f>
        <v>2</v>
      </c>
      <c r="I15" s="28">
        <f t="shared" si="2"/>
        <v>0</v>
      </c>
      <c r="J15" s="28">
        <f t="shared" si="2"/>
        <v>2</v>
      </c>
      <c r="K15" s="28">
        <f t="shared" si="2"/>
        <v>0</v>
      </c>
      <c r="L15" s="28"/>
      <c r="M15" s="28">
        <f t="shared" si="2"/>
        <v>2</v>
      </c>
      <c r="N15" s="28">
        <f t="shared" si="2"/>
        <v>0</v>
      </c>
      <c r="O15" s="28">
        <f t="shared" si="2"/>
        <v>2</v>
      </c>
      <c r="P15" s="28">
        <f t="shared" si="2"/>
        <v>0</v>
      </c>
      <c r="Q15" s="12"/>
    </row>
    <row r="16" spans="1:17" ht="27.75" customHeight="1">
      <c r="A16" s="35" t="s">
        <v>89</v>
      </c>
      <c r="B16" s="35"/>
      <c r="C16" s="34">
        <v>1010753</v>
      </c>
      <c r="D16" s="6" t="s">
        <v>34</v>
      </c>
      <c r="E16" s="7"/>
      <c r="F16" s="7">
        <v>3</v>
      </c>
      <c r="G16" s="5">
        <v>3</v>
      </c>
      <c r="H16" s="16">
        <v>3</v>
      </c>
      <c r="I16" s="7"/>
      <c r="K16" s="7"/>
      <c r="L16" s="7"/>
      <c r="M16" s="7"/>
      <c r="N16" s="7"/>
      <c r="O16" s="7"/>
      <c r="P16" s="7"/>
      <c r="Q16" s="12"/>
    </row>
    <row r="17" spans="1:17" ht="27.75" customHeight="1">
      <c r="A17" s="35"/>
      <c r="B17" s="35"/>
      <c r="C17" s="34">
        <v>1010512</v>
      </c>
      <c r="D17" s="6" t="s">
        <v>12</v>
      </c>
      <c r="E17" s="7"/>
      <c r="F17" s="7">
        <v>3</v>
      </c>
      <c r="G17" s="5">
        <v>3</v>
      </c>
      <c r="H17" s="7"/>
      <c r="I17" s="7">
        <v>3</v>
      </c>
      <c r="J17" s="28"/>
      <c r="K17" s="28"/>
      <c r="L17" s="28"/>
      <c r="M17" s="28"/>
      <c r="N17" s="28"/>
      <c r="O17" s="28"/>
      <c r="P17" s="28"/>
      <c r="Q17" s="12"/>
    </row>
    <row r="18" spans="1:17" ht="27.75" customHeight="1">
      <c r="A18" s="35"/>
      <c r="B18" s="35"/>
      <c r="C18" s="34">
        <v>1010210</v>
      </c>
      <c r="D18" s="6" t="s">
        <v>35</v>
      </c>
      <c r="E18" s="7"/>
      <c r="F18" s="7">
        <v>2</v>
      </c>
      <c r="G18" s="5">
        <v>2</v>
      </c>
      <c r="H18" s="7">
        <v>2</v>
      </c>
      <c r="I18" s="7"/>
      <c r="J18" s="28"/>
      <c r="K18" s="28"/>
      <c r="L18" s="28"/>
      <c r="M18" s="28"/>
      <c r="N18" s="28"/>
      <c r="O18" s="28"/>
      <c r="P18" s="28"/>
      <c r="Q18" s="12"/>
    </row>
    <row r="19" spans="1:17" ht="27.75" customHeight="1">
      <c r="A19" s="35"/>
      <c r="B19" s="35"/>
      <c r="C19" s="34">
        <v>1010222</v>
      </c>
      <c r="D19" s="6" t="s">
        <v>36</v>
      </c>
      <c r="E19" s="7"/>
      <c r="F19" s="7">
        <v>2</v>
      </c>
      <c r="G19" s="5">
        <v>2</v>
      </c>
      <c r="H19" s="7"/>
      <c r="I19" s="7">
        <v>2</v>
      </c>
      <c r="J19" s="28"/>
      <c r="K19" s="28"/>
      <c r="L19" s="28"/>
      <c r="M19" s="28"/>
      <c r="N19" s="28"/>
      <c r="O19" s="9"/>
      <c r="P19" s="9"/>
      <c r="Q19" s="12"/>
    </row>
    <row r="20" spans="1:17" ht="27.75" customHeight="1">
      <c r="A20" s="35"/>
      <c r="B20" s="35"/>
      <c r="C20" s="34">
        <v>1010013</v>
      </c>
      <c r="D20" s="6" t="s">
        <v>37</v>
      </c>
      <c r="E20" s="7"/>
      <c r="F20" s="7">
        <v>3</v>
      </c>
      <c r="G20" s="5">
        <v>3</v>
      </c>
      <c r="H20" s="7">
        <v>3</v>
      </c>
      <c r="I20" s="7"/>
      <c r="J20" s="7"/>
      <c r="K20" s="28"/>
      <c r="L20" s="7"/>
      <c r="M20" s="7"/>
      <c r="N20" s="7"/>
      <c r="O20" s="7"/>
      <c r="P20" s="7"/>
      <c r="Q20" s="12"/>
    </row>
    <row r="21" spans="1:17" ht="27.75" customHeight="1">
      <c r="A21" s="35"/>
      <c r="B21" s="35"/>
      <c r="C21" s="34">
        <v>1010172</v>
      </c>
      <c r="D21" s="6" t="s">
        <v>38</v>
      </c>
      <c r="E21" s="7"/>
      <c r="F21" s="7">
        <v>3</v>
      </c>
      <c r="G21" s="5">
        <v>3</v>
      </c>
      <c r="H21" s="7"/>
      <c r="I21" s="7"/>
      <c r="J21" s="7"/>
      <c r="K21" s="7">
        <v>3</v>
      </c>
      <c r="L21" s="7"/>
      <c r="M21" s="7"/>
      <c r="N21" s="7"/>
      <c r="O21" s="7"/>
      <c r="P21" s="7"/>
      <c r="Q21" s="12"/>
    </row>
    <row r="22" spans="1:17" ht="27.75" customHeight="1">
      <c r="A22" s="35"/>
      <c r="B22" s="35"/>
      <c r="C22" s="34">
        <v>1010152</v>
      </c>
      <c r="D22" s="6" t="s">
        <v>39</v>
      </c>
      <c r="E22" s="7"/>
      <c r="F22" s="7">
        <v>3</v>
      </c>
      <c r="G22" s="5">
        <v>3</v>
      </c>
      <c r="H22" s="28"/>
      <c r="I22" s="28"/>
      <c r="J22" s="7"/>
      <c r="K22" s="7">
        <v>3</v>
      </c>
      <c r="L22" s="7"/>
      <c r="M22" s="28"/>
      <c r="N22" s="28"/>
      <c r="O22" s="28"/>
      <c r="P22" s="28"/>
      <c r="Q22" s="12"/>
    </row>
    <row r="23" spans="1:17" ht="27.75" customHeight="1">
      <c r="A23" s="35"/>
      <c r="B23" s="35"/>
      <c r="C23" s="24" t="s">
        <v>40</v>
      </c>
      <c r="D23" s="6" t="s">
        <v>41</v>
      </c>
      <c r="E23" s="7"/>
      <c r="F23" s="7">
        <v>6</v>
      </c>
      <c r="G23" s="5">
        <v>6</v>
      </c>
      <c r="H23" s="7"/>
      <c r="I23" s="7"/>
      <c r="J23" s="7"/>
      <c r="K23" s="7">
        <v>3</v>
      </c>
      <c r="L23" s="7"/>
      <c r="M23" s="7"/>
      <c r="N23" s="7">
        <v>3</v>
      </c>
      <c r="O23" s="7"/>
      <c r="P23" s="7"/>
      <c r="Q23" s="12"/>
    </row>
    <row r="24" spans="1:17" ht="27.75" customHeight="1">
      <c r="A24" s="35"/>
      <c r="B24" s="35"/>
      <c r="C24" s="34">
        <v>1010040</v>
      </c>
      <c r="D24" s="8" t="s">
        <v>42</v>
      </c>
      <c r="E24" s="7"/>
      <c r="F24" s="9">
        <v>3</v>
      </c>
      <c r="G24" s="5">
        <v>3</v>
      </c>
      <c r="H24" s="7"/>
      <c r="I24" s="7"/>
      <c r="J24" s="7"/>
      <c r="K24" s="7"/>
      <c r="L24" s="7"/>
      <c r="M24" s="9">
        <v>3</v>
      </c>
      <c r="N24" s="28"/>
      <c r="O24" s="7"/>
      <c r="P24" s="7"/>
      <c r="Q24" s="12"/>
    </row>
    <row r="25" spans="1:17" ht="27.75" customHeight="1">
      <c r="A25" s="35"/>
      <c r="B25" s="35"/>
      <c r="C25" s="34">
        <v>1010100</v>
      </c>
      <c r="D25" s="17" t="s">
        <v>43</v>
      </c>
      <c r="E25" s="7"/>
      <c r="F25" s="18">
        <v>3</v>
      </c>
      <c r="G25" s="19">
        <v>3</v>
      </c>
      <c r="H25" s="7"/>
      <c r="I25" s="7"/>
      <c r="J25" s="7"/>
      <c r="K25" s="7"/>
      <c r="L25" s="7"/>
      <c r="M25" s="9"/>
      <c r="N25" s="28"/>
      <c r="O25" s="7">
        <v>3</v>
      </c>
      <c r="P25" s="7"/>
      <c r="Q25" s="12"/>
    </row>
    <row r="26" spans="1:17" ht="27.75" customHeight="1">
      <c r="A26" s="42" t="s">
        <v>44</v>
      </c>
      <c r="B26" s="42"/>
      <c r="C26" s="42"/>
      <c r="D26" s="42"/>
      <c r="E26" s="71"/>
      <c r="F26" s="72">
        <f t="shared" ref="F26:K26" si="3">SUM(F16:F25)</f>
        <v>31</v>
      </c>
      <c r="G26" s="72">
        <f t="shared" si="3"/>
        <v>31</v>
      </c>
      <c r="H26" s="72">
        <f t="shared" si="3"/>
        <v>8</v>
      </c>
      <c r="I26" s="72">
        <f t="shared" si="3"/>
        <v>5</v>
      </c>
      <c r="J26" s="72">
        <f t="shared" si="3"/>
        <v>0</v>
      </c>
      <c r="K26" s="72">
        <f t="shared" si="3"/>
        <v>9</v>
      </c>
      <c r="L26" s="72"/>
      <c r="M26" s="72">
        <f>SUM(M16:M25)</f>
        <v>3</v>
      </c>
      <c r="N26" s="72">
        <f>SUM(N16:N25)</f>
        <v>3</v>
      </c>
      <c r="O26" s="72">
        <f>SUM(O16:O25)</f>
        <v>3</v>
      </c>
      <c r="P26" s="72">
        <f>SUM(P16:P25)</f>
        <v>0</v>
      </c>
      <c r="Q26" s="74"/>
    </row>
    <row r="27" spans="1:17" ht="27.75" customHeight="1">
      <c r="A27" s="36" t="s">
        <v>90</v>
      </c>
      <c r="B27" s="37"/>
      <c r="C27" s="34">
        <v>1010480</v>
      </c>
      <c r="D27" s="10" t="s">
        <v>45</v>
      </c>
      <c r="E27" s="7"/>
      <c r="F27" s="7">
        <v>2</v>
      </c>
      <c r="G27" s="5">
        <f>SUM(H27:P27)</f>
        <v>2</v>
      </c>
      <c r="H27" s="28">
        <v>2</v>
      </c>
      <c r="I27" s="28"/>
      <c r="J27" s="12"/>
      <c r="K27" s="28"/>
      <c r="L27" s="28"/>
      <c r="M27" s="28"/>
      <c r="N27" s="28"/>
      <c r="O27" s="28"/>
      <c r="P27" s="28"/>
      <c r="Q27" s="12"/>
    </row>
    <row r="28" spans="1:17" ht="27.75" customHeight="1">
      <c r="A28" s="38"/>
      <c r="B28" s="39"/>
      <c r="C28" s="34">
        <v>1010510</v>
      </c>
      <c r="D28" s="10" t="s">
        <v>46</v>
      </c>
      <c r="E28" s="7"/>
      <c r="F28" s="7">
        <v>2</v>
      </c>
      <c r="G28" s="5">
        <f>SUM(H28:P28)</f>
        <v>2</v>
      </c>
      <c r="H28" s="28">
        <v>2</v>
      </c>
      <c r="I28" s="28"/>
      <c r="J28" s="12"/>
      <c r="K28" s="28"/>
      <c r="L28" s="28"/>
      <c r="M28" s="28"/>
      <c r="N28" s="28"/>
      <c r="O28" s="28"/>
      <c r="P28" s="28"/>
      <c r="Q28" s="12"/>
    </row>
    <row r="29" spans="1:17" ht="27.75" customHeight="1">
      <c r="A29" s="38"/>
      <c r="B29" s="39"/>
      <c r="C29" s="34">
        <v>1010810</v>
      </c>
      <c r="D29" s="11" t="s">
        <v>47</v>
      </c>
      <c r="E29" s="7"/>
      <c r="F29" s="28">
        <v>3</v>
      </c>
      <c r="G29" s="5">
        <v>3</v>
      </c>
      <c r="H29" s="28"/>
      <c r="I29" s="28"/>
      <c r="J29" s="28">
        <v>3</v>
      </c>
      <c r="K29" s="28"/>
      <c r="L29" s="28"/>
      <c r="M29" s="28"/>
      <c r="N29" s="28"/>
      <c r="O29" s="28"/>
      <c r="P29" s="28"/>
      <c r="Q29" s="12"/>
    </row>
    <row r="30" spans="1:17" ht="27.75" customHeight="1">
      <c r="A30" s="38"/>
      <c r="B30" s="39"/>
      <c r="C30" s="34">
        <v>1010820</v>
      </c>
      <c r="D30" s="11" t="s">
        <v>48</v>
      </c>
      <c r="E30" s="7"/>
      <c r="F30" s="28">
        <v>3</v>
      </c>
      <c r="G30" s="5">
        <f t="shared" ref="G30" si="4">SUM(H30:P30)</f>
        <v>3</v>
      </c>
      <c r="H30" s="28"/>
      <c r="I30" s="28"/>
      <c r="J30" s="28"/>
      <c r="K30" s="28"/>
      <c r="L30" s="28"/>
      <c r="M30" s="28">
        <v>3</v>
      </c>
      <c r="N30" s="28"/>
      <c r="O30" s="28"/>
      <c r="P30" s="28"/>
      <c r="Q30" s="12"/>
    </row>
    <row r="31" spans="1:17" ht="27.75" customHeight="1">
      <c r="A31" s="38"/>
      <c r="B31" s="39"/>
      <c r="C31" s="34"/>
      <c r="D31" s="11" t="s">
        <v>74</v>
      </c>
      <c r="E31" s="7" t="s">
        <v>76</v>
      </c>
      <c r="F31" s="28">
        <v>3</v>
      </c>
      <c r="G31" s="5">
        <v>3</v>
      </c>
      <c r="H31" s="28"/>
      <c r="I31" s="28"/>
      <c r="J31" s="28"/>
      <c r="K31" s="28"/>
      <c r="L31" s="28"/>
      <c r="M31" s="28"/>
      <c r="N31" s="28"/>
      <c r="O31" s="28">
        <v>3</v>
      </c>
      <c r="P31" s="28"/>
      <c r="Q31" s="12"/>
    </row>
    <row r="32" spans="1:17" ht="27.75" customHeight="1">
      <c r="A32" s="38"/>
      <c r="B32" s="39"/>
      <c r="C32" s="34"/>
      <c r="D32" s="11" t="s">
        <v>91</v>
      </c>
      <c r="E32" s="7" t="s">
        <v>76</v>
      </c>
      <c r="F32" s="28">
        <v>3</v>
      </c>
      <c r="G32" s="5">
        <v>3</v>
      </c>
      <c r="H32" s="28"/>
      <c r="I32" s="28"/>
      <c r="J32" s="28"/>
      <c r="K32" s="28"/>
      <c r="L32" s="28"/>
      <c r="M32" s="28"/>
      <c r="N32" s="28"/>
      <c r="O32" s="28"/>
      <c r="P32" s="28">
        <v>3</v>
      </c>
      <c r="Q32" s="28"/>
    </row>
    <row r="33" spans="1:17" ht="27.75" customHeight="1">
      <c r="A33" s="38"/>
      <c r="B33" s="39"/>
      <c r="C33" s="34">
        <v>1010665</v>
      </c>
      <c r="D33" s="11" t="s">
        <v>82</v>
      </c>
      <c r="E33" s="7"/>
      <c r="F33" s="28">
        <v>2</v>
      </c>
      <c r="G33" s="5">
        <v>2</v>
      </c>
      <c r="H33" s="28"/>
      <c r="I33" s="28"/>
      <c r="J33" s="28">
        <v>2</v>
      </c>
      <c r="K33" s="28"/>
      <c r="L33" s="28"/>
      <c r="M33" s="28"/>
      <c r="N33" s="28"/>
      <c r="O33" s="28"/>
      <c r="P33" s="28"/>
      <c r="Q33" s="12"/>
    </row>
    <row r="34" spans="1:17" ht="27.75" customHeight="1">
      <c r="A34" s="38"/>
      <c r="B34" s="39"/>
      <c r="C34" s="34">
        <v>1010572</v>
      </c>
      <c r="D34" s="11" t="s">
        <v>92</v>
      </c>
      <c r="E34" s="7"/>
      <c r="F34" s="28">
        <v>3</v>
      </c>
      <c r="G34" s="5">
        <f t="shared" ref="G34:G39" si="5">SUM(H34:P34)</f>
        <v>3</v>
      </c>
      <c r="H34" s="28"/>
      <c r="I34" s="28"/>
      <c r="J34" s="28"/>
      <c r="K34" s="28">
        <v>3</v>
      </c>
      <c r="L34" s="28"/>
      <c r="M34" s="28"/>
      <c r="N34" s="28"/>
      <c r="O34" s="28"/>
      <c r="P34" s="28"/>
      <c r="Q34" s="12"/>
    </row>
    <row r="35" spans="1:17" ht="27.75" customHeight="1">
      <c r="A35" s="38"/>
      <c r="B35" s="39"/>
      <c r="C35" s="34">
        <v>1010352</v>
      </c>
      <c r="D35" s="11" t="s">
        <v>83</v>
      </c>
      <c r="E35" s="7"/>
      <c r="F35" s="28">
        <v>3</v>
      </c>
      <c r="G35" s="5">
        <v>3</v>
      </c>
      <c r="H35" s="28"/>
      <c r="I35" s="28"/>
      <c r="J35" s="28">
        <v>1</v>
      </c>
      <c r="K35" s="28">
        <v>2</v>
      </c>
      <c r="L35" s="28"/>
      <c r="M35" s="28"/>
      <c r="N35" s="28"/>
      <c r="O35" s="28"/>
      <c r="P35" s="28"/>
      <c r="Q35" s="12"/>
    </row>
    <row r="36" spans="1:17" ht="27.75" customHeight="1">
      <c r="A36" s="38"/>
      <c r="B36" s="39"/>
      <c r="C36" s="34">
        <v>1010551</v>
      </c>
      <c r="D36" s="11" t="s">
        <v>49</v>
      </c>
      <c r="E36" s="7"/>
      <c r="F36" s="28">
        <v>3</v>
      </c>
      <c r="G36" s="5">
        <f>SUM(H36:P36)</f>
        <v>3</v>
      </c>
      <c r="H36" s="28"/>
      <c r="I36" s="28"/>
      <c r="J36" s="28"/>
      <c r="K36" s="28"/>
      <c r="L36" s="28"/>
      <c r="M36" s="28"/>
      <c r="N36" s="28">
        <v>3</v>
      </c>
      <c r="O36" s="28"/>
      <c r="P36" s="28"/>
      <c r="Q36" s="12"/>
    </row>
    <row r="37" spans="1:17" ht="27.75" customHeight="1">
      <c r="A37" s="38"/>
      <c r="B37" s="39"/>
      <c r="C37" s="34">
        <v>1010590</v>
      </c>
      <c r="D37" s="11" t="s">
        <v>50</v>
      </c>
      <c r="E37" s="7"/>
      <c r="F37" s="28">
        <v>3</v>
      </c>
      <c r="G37" s="5">
        <f t="shared" si="5"/>
        <v>3</v>
      </c>
      <c r="H37" s="28"/>
      <c r="I37" s="28"/>
      <c r="J37" s="28"/>
      <c r="K37" s="28"/>
      <c r="L37" s="28"/>
      <c r="M37" s="28">
        <v>3</v>
      </c>
      <c r="N37" s="28"/>
      <c r="O37" s="28"/>
      <c r="P37" s="28"/>
      <c r="Q37" s="12"/>
    </row>
    <row r="38" spans="1:17" ht="27.75" customHeight="1">
      <c r="A38" s="38"/>
      <c r="B38" s="39"/>
      <c r="C38" s="34">
        <v>1010342</v>
      </c>
      <c r="D38" s="11" t="s">
        <v>84</v>
      </c>
      <c r="E38" s="7"/>
      <c r="F38" s="28">
        <v>3</v>
      </c>
      <c r="G38" s="5">
        <f t="shared" si="5"/>
        <v>3</v>
      </c>
      <c r="H38" s="28"/>
      <c r="I38" s="28"/>
      <c r="J38" s="28"/>
      <c r="K38" s="28"/>
      <c r="L38" s="28"/>
      <c r="M38" s="28">
        <v>1</v>
      </c>
      <c r="N38" s="28">
        <v>2</v>
      </c>
      <c r="O38" s="28"/>
      <c r="P38" s="28"/>
      <c r="Q38" s="12"/>
    </row>
    <row r="39" spans="1:17" ht="27.75" customHeight="1">
      <c r="A39" s="38"/>
      <c r="B39" s="39"/>
      <c r="C39" s="34">
        <v>1010755</v>
      </c>
      <c r="D39" s="11" t="s">
        <v>93</v>
      </c>
      <c r="E39" s="7"/>
      <c r="F39" s="28">
        <v>3</v>
      </c>
      <c r="G39" s="5">
        <f t="shared" si="5"/>
        <v>3</v>
      </c>
      <c r="H39" s="28"/>
      <c r="I39" s="28"/>
      <c r="J39" s="28"/>
      <c r="K39" s="28"/>
      <c r="L39" s="28"/>
      <c r="M39" s="28"/>
      <c r="N39" s="28"/>
      <c r="O39" s="28"/>
      <c r="P39" s="28">
        <v>3</v>
      </c>
      <c r="Q39" s="12"/>
    </row>
    <row r="40" spans="1:17" ht="27.75" customHeight="1">
      <c r="A40" s="38"/>
      <c r="B40" s="39"/>
      <c r="C40" s="34">
        <v>1010395</v>
      </c>
      <c r="D40" s="11" t="s">
        <v>51</v>
      </c>
      <c r="E40" s="7"/>
      <c r="F40" s="28">
        <v>3</v>
      </c>
      <c r="G40" s="5">
        <f>SUM(H40:P40)</f>
        <v>3</v>
      </c>
      <c r="H40" s="28"/>
      <c r="I40" s="28"/>
      <c r="J40" s="28"/>
      <c r="K40" s="28">
        <v>3</v>
      </c>
      <c r="L40" s="28"/>
      <c r="M40" s="12"/>
      <c r="N40" s="12"/>
      <c r="O40" s="28"/>
      <c r="P40" s="28"/>
      <c r="Q40" s="12"/>
    </row>
    <row r="41" spans="1:17" ht="27.75" customHeight="1">
      <c r="A41" s="38"/>
      <c r="B41" s="39"/>
      <c r="C41" s="34">
        <v>1010720</v>
      </c>
      <c r="D41" s="11" t="s">
        <v>52</v>
      </c>
      <c r="E41" s="7"/>
      <c r="F41" s="28">
        <v>2</v>
      </c>
      <c r="G41" s="5">
        <f>SUM(H41:P41)</f>
        <v>2</v>
      </c>
      <c r="H41" s="28"/>
      <c r="I41" s="28"/>
      <c r="J41" s="28">
        <v>2</v>
      </c>
      <c r="K41" s="28"/>
      <c r="L41" s="28"/>
      <c r="M41" s="28"/>
      <c r="N41" s="28"/>
      <c r="O41" s="16"/>
      <c r="P41" s="7"/>
      <c r="Q41" s="12"/>
    </row>
    <row r="42" spans="1:17" ht="27.75" customHeight="1">
      <c r="A42" s="38"/>
      <c r="B42" s="39"/>
      <c r="C42" s="34">
        <v>1010091</v>
      </c>
      <c r="D42" s="6" t="s">
        <v>80</v>
      </c>
      <c r="E42" s="7"/>
      <c r="F42" s="7">
        <v>3</v>
      </c>
      <c r="G42" s="5">
        <v>3</v>
      </c>
      <c r="H42" s="28"/>
      <c r="I42" s="28"/>
      <c r="J42" s="28"/>
      <c r="K42" s="28"/>
      <c r="L42" s="28"/>
      <c r="M42" s="28"/>
      <c r="N42" s="28"/>
      <c r="O42" s="28">
        <v>3</v>
      </c>
      <c r="P42" s="7"/>
      <c r="Q42" s="12"/>
    </row>
    <row r="43" spans="1:17" ht="27.75" customHeight="1">
      <c r="A43" s="38"/>
      <c r="B43" s="39"/>
      <c r="C43" s="34">
        <v>1010561</v>
      </c>
      <c r="D43" s="11" t="s">
        <v>53</v>
      </c>
      <c r="E43" s="7"/>
      <c r="F43" s="28">
        <v>3</v>
      </c>
      <c r="G43" s="5">
        <f>SUM(H43:P43)</f>
        <v>3</v>
      </c>
      <c r="H43" s="28"/>
      <c r="I43" s="28"/>
      <c r="J43" s="28"/>
      <c r="K43" s="28"/>
      <c r="L43" s="28"/>
      <c r="M43" s="28"/>
      <c r="N43" s="28"/>
      <c r="O43" s="28"/>
      <c r="P43" s="28">
        <v>3</v>
      </c>
      <c r="Q43" s="12"/>
    </row>
    <row r="44" spans="1:17" ht="27.75" customHeight="1">
      <c r="A44" s="38"/>
      <c r="B44" s="39"/>
      <c r="C44" s="34">
        <v>1010473</v>
      </c>
      <c r="D44" s="10" t="s">
        <v>54</v>
      </c>
      <c r="E44" s="7"/>
      <c r="F44" s="7">
        <v>3</v>
      </c>
      <c r="G44" s="5">
        <f>SUM(H44:P44)</f>
        <v>3</v>
      </c>
      <c r="H44" s="28"/>
      <c r="I44" s="28"/>
      <c r="J44" s="28"/>
      <c r="K44" s="28"/>
      <c r="L44" s="28"/>
      <c r="M44" s="28"/>
      <c r="N44" s="28"/>
      <c r="O44" s="28"/>
      <c r="P44" s="28">
        <v>3</v>
      </c>
      <c r="Q44" s="12"/>
    </row>
    <row r="45" spans="1:17" ht="27.75" customHeight="1">
      <c r="A45" s="38"/>
      <c r="B45" s="39"/>
      <c r="C45" s="34">
        <v>1010123</v>
      </c>
      <c r="D45" s="11" t="s">
        <v>55</v>
      </c>
      <c r="E45" s="7"/>
      <c r="F45" s="28">
        <v>3</v>
      </c>
      <c r="G45" s="5">
        <f t="shared" ref="G45:G47" si="6">SUM(H45:P45)</f>
        <v>3</v>
      </c>
      <c r="H45" s="28">
        <v>1</v>
      </c>
      <c r="I45" s="28">
        <v>2</v>
      </c>
      <c r="J45" s="28"/>
      <c r="K45" s="28"/>
      <c r="L45" s="28"/>
      <c r="M45" s="28"/>
      <c r="N45" s="28"/>
      <c r="O45" s="28"/>
      <c r="P45" s="28"/>
      <c r="Q45" s="12"/>
    </row>
    <row r="46" spans="1:17" ht="27.75" customHeight="1">
      <c r="A46" s="38"/>
      <c r="B46" s="39"/>
      <c r="C46" s="34">
        <v>1010800</v>
      </c>
      <c r="D46" s="11" t="s">
        <v>94</v>
      </c>
      <c r="E46" s="7"/>
      <c r="F46" s="28">
        <v>3</v>
      </c>
      <c r="G46" s="5">
        <f>SUM(H46:N46)</f>
        <v>3</v>
      </c>
      <c r="H46" s="28"/>
      <c r="I46" s="28"/>
      <c r="J46" s="28"/>
      <c r="K46" s="28"/>
      <c r="L46" s="28"/>
      <c r="M46" s="28"/>
      <c r="N46" s="28">
        <v>3</v>
      </c>
      <c r="O46" s="12"/>
      <c r="P46" s="12"/>
      <c r="Q46" s="12"/>
    </row>
    <row r="47" spans="1:17" s="20" customFormat="1" ht="27.75" customHeight="1">
      <c r="A47" s="38"/>
      <c r="B47" s="39"/>
      <c r="C47" s="34">
        <v>1010194</v>
      </c>
      <c r="D47" s="14" t="s">
        <v>56</v>
      </c>
      <c r="E47" s="7"/>
      <c r="F47" s="9">
        <v>3</v>
      </c>
      <c r="G47" s="5">
        <f t="shared" si="6"/>
        <v>3</v>
      </c>
      <c r="H47" s="7"/>
      <c r="I47" s="7"/>
      <c r="J47" s="7"/>
      <c r="K47" s="7"/>
      <c r="L47" s="7"/>
      <c r="M47" s="7"/>
      <c r="N47" s="7">
        <v>3</v>
      </c>
      <c r="O47" s="12"/>
      <c r="P47" s="12"/>
      <c r="Q47" s="12"/>
    </row>
    <row r="48" spans="1:17" s="20" customFormat="1" ht="28.15" customHeight="1">
      <c r="A48" s="38"/>
      <c r="B48" s="39"/>
      <c r="C48" s="34">
        <v>1010311</v>
      </c>
      <c r="D48" s="11" t="s">
        <v>57</v>
      </c>
      <c r="E48" s="7"/>
      <c r="F48" s="28">
        <v>2</v>
      </c>
      <c r="G48" s="5">
        <f t="shared" ref="G48:G52" si="7">SUM(H48:N48)</f>
        <v>2</v>
      </c>
      <c r="H48" s="9">
        <v>2</v>
      </c>
      <c r="I48" s="9"/>
      <c r="J48" s="9"/>
      <c r="K48" s="9"/>
      <c r="L48" s="9"/>
      <c r="M48" s="9"/>
      <c r="N48" s="9"/>
      <c r="O48" s="9"/>
      <c r="P48" s="9"/>
      <c r="Q48" s="12"/>
    </row>
    <row r="49" spans="1:17" s="20" customFormat="1" ht="28.15" customHeight="1">
      <c r="A49" s="38"/>
      <c r="B49" s="39"/>
      <c r="C49" s="34">
        <v>1010201</v>
      </c>
      <c r="D49" s="11" t="s">
        <v>58</v>
      </c>
      <c r="E49" s="7"/>
      <c r="F49" s="28">
        <v>3</v>
      </c>
      <c r="G49" s="5">
        <f t="shared" si="7"/>
        <v>3</v>
      </c>
      <c r="H49" s="9">
        <v>3</v>
      </c>
      <c r="I49" s="9"/>
      <c r="J49" s="12"/>
      <c r="K49" s="12"/>
      <c r="L49" s="7"/>
      <c r="M49" s="7"/>
      <c r="N49" s="7"/>
      <c r="O49" s="12"/>
      <c r="P49" s="12"/>
      <c r="Q49" s="12"/>
    </row>
    <row r="50" spans="1:17" ht="28.15" customHeight="1">
      <c r="A50" s="38"/>
      <c r="B50" s="39"/>
      <c r="C50" s="34">
        <v>1010722</v>
      </c>
      <c r="D50" s="11" t="s">
        <v>59</v>
      </c>
      <c r="E50" s="7"/>
      <c r="F50" s="28">
        <v>3</v>
      </c>
      <c r="G50" s="5">
        <f>SUM(H50:N50)</f>
        <v>3</v>
      </c>
      <c r="H50" s="9"/>
      <c r="I50" s="9"/>
      <c r="J50" s="12"/>
      <c r="K50" s="12"/>
      <c r="L50" s="9"/>
      <c r="M50" s="9"/>
      <c r="N50" s="9">
        <v>3</v>
      </c>
      <c r="O50" s="9"/>
      <c r="P50" s="9"/>
      <c r="Q50" s="12"/>
    </row>
    <row r="51" spans="1:17" ht="31.7" customHeight="1">
      <c r="A51" s="38"/>
      <c r="B51" s="39"/>
      <c r="C51" s="34">
        <v>1010531</v>
      </c>
      <c r="D51" s="11" t="s">
        <v>60</v>
      </c>
      <c r="E51" s="7"/>
      <c r="F51" s="5">
        <v>3</v>
      </c>
      <c r="G51" s="5">
        <f t="shared" si="7"/>
        <v>3</v>
      </c>
      <c r="H51" s="7"/>
      <c r="I51" s="7"/>
      <c r="J51" s="7"/>
      <c r="K51" s="7">
        <v>3</v>
      </c>
      <c r="L51" s="7"/>
      <c r="M51" s="7"/>
      <c r="N51" s="7"/>
      <c r="O51" s="7"/>
      <c r="P51" s="7"/>
      <c r="Q51" s="12"/>
    </row>
    <row r="52" spans="1:17" ht="28.15" customHeight="1">
      <c r="A52" s="38"/>
      <c r="B52" s="39"/>
      <c r="C52" s="34">
        <v>1010724</v>
      </c>
      <c r="D52" s="11" t="s">
        <v>61</v>
      </c>
      <c r="E52" s="7"/>
      <c r="F52" s="28">
        <v>3</v>
      </c>
      <c r="G52" s="5">
        <f t="shared" si="7"/>
        <v>3</v>
      </c>
      <c r="H52" s="9"/>
      <c r="I52" s="9"/>
      <c r="J52" s="9"/>
      <c r="K52" s="9">
        <v>3</v>
      </c>
      <c r="L52" s="9"/>
      <c r="M52" s="28"/>
      <c r="N52" s="28"/>
      <c r="O52" s="9"/>
      <c r="P52" s="9"/>
      <c r="Q52" s="12"/>
    </row>
    <row r="53" spans="1:17" s="20" customFormat="1" ht="28.15" customHeight="1">
      <c r="A53" s="38"/>
      <c r="B53" s="39"/>
      <c r="C53" s="34">
        <v>1010621</v>
      </c>
      <c r="D53" s="25" t="s">
        <v>62</v>
      </c>
      <c r="E53" s="7"/>
      <c r="F53" s="28">
        <v>3</v>
      </c>
      <c r="G53" s="5">
        <f t="shared" ref="G53:G57" si="8">SUM(H53:P53)</f>
        <v>3</v>
      </c>
      <c r="H53" s="12"/>
      <c r="I53" s="12"/>
      <c r="J53" s="7"/>
      <c r="K53" s="7">
        <v>3</v>
      </c>
      <c r="L53" s="9"/>
      <c r="M53" s="28"/>
      <c r="N53" s="28"/>
      <c r="O53" s="9"/>
      <c r="P53" s="9"/>
      <c r="Q53" s="12"/>
    </row>
    <row r="54" spans="1:17" s="20" customFormat="1" ht="28.15" customHeight="1">
      <c r="A54" s="38"/>
      <c r="B54" s="39"/>
      <c r="C54" s="34">
        <v>1010521</v>
      </c>
      <c r="D54" s="11" t="s">
        <v>63</v>
      </c>
      <c r="E54" s="7"/>
      <c r="F54" s="28">
        <v>3</v>
      </c>
      <c r="G54" s="5">
        <f t="shared" si="8"/>
        <v>3</v>
      </c>
      <c r="H54" s="9"/>
      <c r="I54" s="9"/>
      <c r="J54" s="9"/>
      <c r="K54" s="9"/>
      <c r="L54" s="9"/>
      <c r="M54" s="9"/>
      <c r="N54" s="9">
        <v>3</v>
      </c>
      <c r="O54" s="9"/>
      <c r="P54" s="9"/>
      <c r="Q54" s="12"/>
    </row>
    <row r="55" spans="1:17" s="20" customFormat="1" ht="28.15" customHeight="1">
      <c r="A55" s="38"/>
      <c r="B55" s="39"/>
      <c r="C55" s="34">
        <v>1010176</v>
      </c>
      <c r="D55" s="26" t="s">
        <v>77</v>
      </c>
      <c r="E55" s="7"/>
      <c r="F55" s="28">
        <v>3</v>
      </c>
      <c r="G55" s="5">
        <f t="shared" si="8"/>
        <v>3</v>
      </c>
      <c r="H55" s="9"/>
      <c r="I55" s="9"/>
      <c r="J55" s="12"/>
      <c r="K55" s="12"/>
      <c r="L55" s="9"/>
      <c r="M55" s="9">
        <v>1</v>
      </c>
      <c r="N55" s="9">
        <v>2</v>
      </c>
      <c r="O55" s="9"/>
      <c r="P55" s="9"/>
      <c r="Q55" s="12"/>
    </row>
    <row r="56" spans="1:17" s="20" customFormat="1" ht="28.15" customHeight="1">
      <c r="A56" s="38"/>
      <c r="B56" s="39"/>
      <c r="C56" s="34">
        <v>1010320</v>
      </c>
      <c r="D56" s="11" t="s">
        <v>64</v>
      </c>
      <c r="E56" s="7"/>
      <c r="F56" s="28">
        <v>3</v>
      </c>
      <c r="G56" s="5">
        <f t="shared" si="8"/>
        <v>3</v>
      </c>
      <c r="H56" s="7"/>
      <c r="I56" s="7"/>
      <c r="J56" s="7"/>
      <c r="K56" s="7"/>
      <c r="L56" s="7"/>
      <c r="M56" s="7"/>
      <c r="N56" s="7"/>
      <c r="O56" s="7">
        <v>3</v>
      </c>
      <c r="P56" s="7"/>
      <c r="Q56" s="12"/>
    </row>
    <row r="57" spans="1:17" s="20" customFormat="1" ht="28.15" customHeight="1">
      <c r="A57" s="38"/>
      <c r="B57" s="39"/>
      <c r="C57" s="34">
        <f>VLOOKUP(D57,[1]日二專動機科!$B$6:$C$71,2,0)</f>
        <v>1010750</v>
      </c>
      <c r="D57" s="11" t="s">
        <v>78</v>
      </c>
      <c r="E57" s="7"/>
      <c r="F57" s="28">
        <v>3</v>
      </c>
      <c r="G57" s="5">
        <f t="shared" si="8"/>
        <v>3</v>
      </c>
      <c r="H57" s="7"/>
      <c r="I57" s="7"/>
      <c r="J57" s="7"/>
      <c r="K57" s="7"/>
      <c r="L57" s="7"/>
      <c r="M57" s="7"/>
      <c r="N57" s="7"/>
      <c r="O57" s="7"/>
      <c r="P57" s="7">
        <v>3</v>
      </c>
      <c r="Q57" s="12"/>
    </row>
    <row r="58" spans="1:17" s="20" customFormat="1" ht="28.15" customHeight="1">
      <c r="A58" s="38"/>
      <c r="B58" s="39"/>
      <c r="C58" s="34">
        <v>1010581</v>
      </c>
      <c r="D58" s="14" t="s">
        <v>85</v>
      </c>
      <c r="E58" s="7"/>
      <c r="F58" s="9">
        <v>3</v>
      </c>
      <c r="G58" s="5">
        <v>3</v>
      </c>
      <c r="H58" s="7"/>
      <c r="I58" s="7"/>
      <c r="J58" s="7"/>
      <c r="K58" s="7"/>
      <c r="L58" s="7"/>
      <c r="M58" s="7"/>
      <c r="N58" s="7"/>
      <c r="O58" s="7"/>
      <c r="P58" s="7">
        <v>3</v>
      </c>
      <c r="Q58" s="12"/>
    </row>
    <row r="59" spans="1:17" s="20" customFormat="1" ht="28.15" customHeight="1">
      <c r="A59" s="38"/>
      <c r="B59" s="39"/>
      <c r="C59" s="34">
        <v>1010184</v>
      </c>
      <c r="D59" s="11" t="s">
        <v>79</v>
      </c>
      <c r="E59" s="7"/>
      <c r="F59" s="28">
        <v>3</v>
      </c>
      <c r="G59" s="5">
        <v>3</v>
      </c>
      <c r="H59" s="7"/>
      <c r="I59" s="7"/>
      <c r="J59" s="7">
        <v>3</v>
      </c>
      <c r="K59" s="7"/>
      <c r="L59" s="7"/>
      <c r="M59" s="7"/>
      <c r="N59" s="7"/>
      <c r="O59" s="7"/>
      <c r="P59" s="7"/>
      <c r="Q59" s="12"/>
    </row>
    <row r="60" spans="1:17" s="20" customFormat="1" ht="28.15" customHeight="1">
      <c r="A60" s="38"/>
      <c r="B60" s="39"/>
      <c r="C60" s="34">
        <v>1010014</v>
      </c>
      <c r="D60" s="11" t="s">
        <v>65</v>
      </c>
      <c r="E60" s="7"/>
      <c r="F60" s="28">
        <v>3</v>
      </c>
      <c r="G60" s="5">
        <v>3</v>
      </c>
      <c r="H60" s="7"/>
      <c r="I60" s="7"/>
      <c r="J60" s="7">
        <v>3</v>
      </c>
      <c r="K60" s="7"/>
      <c r="L60" s="7"/>
      <c r="M60" s="7"/>
      <c r="N60" s="7"/>
      <c r="O60" s="7"/>
      <c r="P60" s="7"/>
      <c r="Q60" s="12"/>
    </row>
    <row r="61" spans="1:17" s="20" customFormat="1" ht="28.15" customHeight="1">
      <c r="A61" s="38"/>
      <c r="B61" s="39"/>
      <c r="C61" s="34">
        <v>1010780</v>
      </c>
      <c r="D61" s="11" t="s">
        <v>16</v>
      </c>
      <c r="E61" s="7"/>
      <c r="F61" s="28">
        <v>2</v>
      </c>
      <c r="G61" s="5">
        <v>2</v>
      </c>
      <c r="H61" s="12"/>
      <c r="I61" s="12"/>
      <c r="J61" s="7">
        <v>2</v>
      </c>
      <c r="K61" s="7"/>
      <c r="L61" s="7"/>
      <c r="M61" s="7"/>
      <c r="N61" s="7"/>
      <c r="O61" s="7"/>
      <c r="P61" s="7"/>
      <c r="Q61" s="12"/>
    </row>
    <row r="62" spans="1:17" s="20" customFormat="1" ht="28.15" customHeight="1">
      <c r="A62" s="38"/>
      <c r="B62" s="39"/>
      <c r="C62" s="34">
        <v>1010790</v>
      </c>
      <c r="D62" s="11" t="s">
        <v>15</v>
      </c>
      <c r="E62" s="7"/>
      <c r="F62" s="28">
        <v>2</v>
      </c>
      <c r="G62" s="5">
        <v>2</v>
      </c>
      <c r="H62" s="12"/>
      <c r="I62" s="12"/>
      <c r="J62" s="7"/>
      <c r="K62" s="7">
        <v>2</v>
      </c>
      <c r="L62" s="7"/>
      <c r="M62" s="7"/>
      <c r="N62" s="7"/>
      <c r="O62" s="7"/>
      <c r="P62" s="7"/>
      <c r="Q62" s="12"/>
    </row>
    <row r="63" spans="1:17" s="20" customFormat="1" ht="28.15" customHeight="1">
      <c r="A63" s="38"/>
      <c r="B63" s="39"/>
      <c r="C63" s="34">
        <f>VLOOKUP(D63,[1]日二專動機科!$B$6:$C$71,2,0)</f>
        <v>1010244</v>
      </c>
      <c r="D63" s="11" t="s">
        <v>13</v>
      </c>
      <c r="E63" s="7"/>
      <c r="F63" s="28">
        <v>2</v>
      </c>
      <c r="G63" s="5">
        <v>2</v>
      </c>
      <c r="H63" s="7"/>
      <c r="I63" s="7"/>
      <c r="J63" s="7"/>
      <c r="K63" s="7"/>
      <c r="L63" s="7"/>
      <c r="M63" s="7"/>
      <c r="N63" s="7"/>
      <c r="O63" s="7">
        <v>2</v>
      </c>
      <c r="P63" s="7"/>
      <c r="Q63" s="12"/>
    </row>
    <row r="64" spans="1:17" s="20" customFormat="1" ht="28.15" customHeight="1">
      <c r="A64" s="38"/>
      <c r="B64" s="39"/>
      <c r="C64" s="34">
        <f>VLOOKUP(D64,[1]日二專動機科!$B$6:$C$71,2,0)</f>
        <v>1010270</v>
      </c>
      <c r="D64" s="11" t="s">
        <v>81</v>
      </c>
      <c r="E64" s="7"/>
      <c r="F64" s="28">
        <v>3</v>
      </c>
      <c r="G64" s="5">
        <f>SUM(H64:P64)</f>
        <v>3</v>
      </c>
      <c r="H64" s="7"/>
      <c r="I64" s="7"/>
      <c r="J64" s="7"/>
      <c r="K64" s="7"/>
      <c r="L64" s="7"/>
      <c r="M64" s="7"/>
      <c r="N64" s="7"/>
      <c r="O64" s="7">
        <v>3</v>
      </c>
      <c r="P64" s="7"/>
      <c r="Q64" s="12"/>
    </row>
    <row r="65" spans="1:17" ht="28.15" customHeight="1">
      <c r="A65" s="40"/>
      <c r="B65" s="41"/>
      <c r="C65" s="34">
        <v>1010246</v>
      </c>
      <c r="D65" s="14" t="s">
        <v>66</v>
      </c>
      <c r="E65" s="7"/>
      <c r="F65" s="9">
        <v>4</v>
      </c>
      <c r="G65" s="5" t="s">
        <v>14</v>
      </c>
      <c r="H65" s="7"/>
      <c r="I65" s="7"/>
      <c r="J65" s="7"/>
      <c r="K65" s="7"/>
      <c r="L65" s="7" t="s">
        <v>67</v>
      </c>
      <c r="M65" s="7"/>
      <c r="N65" s="7"/>
      <c r="O65" s="7"/>
      <c r="P65" s="7"/>
      <c r="Q65" s="12"/>
    </row>
    <row r="66" spans="1:17" s="13" customFormat="1" ht="28.15" customHeight="1">
      <c r="A66" s="42" t="s">
        <v>88</v>
      </c>
      <c r="B66" s="42"/>
      <c r="C66" s="42"/>
      <c r="D66" s="42"/>
      <c r="E66" s="71"/>
      <c r="F66" s="72">
        <f>SUM(F27:F65)</f>
        <v>110</v>
      </c>
      <c r="G66" s="72">
        <f>SUM(G27:G65)+320</f>
        <v>426</v>
      </c>
      <c r="H66" s="72">
        <f t="shared" ref="H66:P66" si="9">SUM(H27:H65)</f>
        <v>10</v>
      </c>
      <c r="I66" s="72">
        <f t="shared" si="9"/>
        <v>2</v>
      </c>
      <c r="J66" s="72">
        <f t="shared" si="9"/>
        <v>16</v>
      </c>
      <c r="K66" s="72">
        <f t="shared" si="9"/>
        <v>19</v>
      </c>
      <c r="L66" s="72">
        <f t="shared" si="9"/>
        <v>0</v>
      </c>
      <c r="M66" s="72">
        <f t="shared" si="9"/>
        <v>8</v>
      </c>
      <c r="N66" s="72">
        <f t="shared" si="9"/>
        <v>19</v>
      </c>
      <c r="O66" s="72">
        <f t="shared" si="9"/>
        <v>14</v>
      </c>
      <c r="P66" s="72">
        <f t="shared" si="9"/>
        <v>18</v>
      </c>
      <c r="Q66" s="74"/>
    </row>
    <row r="67" spans="1:17" s="15" customFormat="1" ht="70.150000000000006" customHeight="1">
      <c r="A67" s="65"/>
      <c r="B67" s="66" t="s">
        <v>68</v>
      </c>
      <c r="C67" s="33"/>
      <c r="D67" s="21" t="s">
        <v>69</v>
      </c>
      <c r="E67" s="22"/>
      <c r="F67" s="67" t="s">
        <v>86</v>
      </c>
      <c r="G67" s="68"/>
      <c r="H67" s="68"/>
      <c r="I67" s="68"/>
      <c r="J67" s="68"/>
      <c r="K67" s="68"/>
      <c r="L67" s="68"/>
      <c r="M67" s="68"/>
      <c r="N67" s="68"/>
      <c r="O67" s="68"/>
      <c r="P67" s="69"/>
      <c r="Q67" s="12"/>
    </row>
    <row r="68" spans="1:17" s="15" customFormat="1" ht="23.65" customHeight="1">
      <c r="A68" s="65"/>
      <c r="B68" s="66"/>
      <c r="C68" s="33"/>
      <c r="D68" s="21" t="s">
        <v>70</v>
      </c>
      <c r="E68" s="22"/>
      <c r="F68" s="70" t="s">
        <v>71</v>
      </c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12"/>
    </row>
    <row r="69" spans="1:17" s="15" customFormat="1" ht="117" customHeight="1">
      <c r="A69" s="65"/>
      <c r="B69" s="66"/>
      <c r="C69" s="33"/>
      <c r="D69" s="21" t="s">
        <v>72</v>
      </c>
      <c r="E69" s="22"/>
      <c r="F69" s="70" t="s">
        <v>75</v>
      </c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12"/>
    </row>
  </sheetData>
  <mergeCells count="28">
    <mergeCell ref="A67:A69"/>
    <mergeCell ref="B67:B69"/>
    <mergeCell ref="F67:P67"/>
    <mergeCell ref="F68:P68"/>
    <mergeCell ref="F69:P69"/>
    <mergeCell ref="A2:Q2"/>
    <mergeCell ref="A1:Q1"/>
    <mergeCell ref="A66:D66"/>
    <mergeCell ref="A7:B12"/>
    <mergeCell ref="A13:D13"/>
    <mergeCell ref="A26:D26"/>
    <mergeCell ref="Q3:Q6"/>
    <mergeCell ref="H4:K4"/>
    <mergeCell ref="M4:P4"/>
    <mergeCell ref="M5:N5"/>
    <mergeCell ref="O5:P5"/>
    <mergeCell ref="A3:B6"/>
    <mergeCell ref="D3:D6"/>
    <mergeCell ref="E3:E6"/>
    <mergeCell ref="F3:F6"/>
    <mergeCell ref="G3:G6"/>
    <mergeCell ref="A16:B25"/>
    <mergeCell ref="A27:B65"/>
    <mergeCell ref="H3:P3"/>
    <mergeCell ref="A14:B14"/>
    <mergeCell ref="A15:D15"/>
    <mergeCell ref="H5:I5"/>
    <mergeCell ref="J5:K5"/>
  </mergeCells>
  <phoneticPr fontId="2" type="noConversion"/>
  <pageMargins left="0.23622047244094491" right="0.23622047244094491" top="0.23622047244094491" bottom="0.23622047244094491" header="0.23622047244094491" footer="0.23622047244094491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110學年</vt:lpstr>
      <vt:lpstr>'110學年'!Print_Area</vt:lpstr>
      <vt:lpstr>'110學年'!Print_Titles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柏全 蘇</cp:lastModifiedBy>
  <cp:lastPrinted>2021-04-27T08:13:25Z</cp:lastPrinted>
  <dcterms:created xsi:type="dcterms:W3CDTF">2016-08-03T02:46:50Z</dcterms:created>
  <dcterms:modified xsi:type="dcterms:W3CDTF">2021-10-14T06:22:30Z</dcterms:modified>
</cp:coreProperties>
</file>